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8_{94C42FF1-B731-4625-A973-433C6B9D6B82}" xr6:coauthVersionLast="47" xr6:coauthVersionMax="47" xr10:uidLastSave="{00000000-0000-0000-0000-000000000000}"/>
  <bookViews>
    <workbookView xWindow="2430" yWindow="1455" windowWidth="21600" windowHeight="14025" xr2:uid="{00000000-000D-0000-FFFF-FFFF00000000}"/>
  </bookViews>
  <sheets>
    <sheet name="Harmonogram" sheetId="1" r:id="rId1"/>
    <sheet name="Dostępna tabela-wskazówki" sheetId="2" r:id="rId2"/>
  </sheets>
  <definedNames>
    <definedName name="_xlnm.Print_Area" localSheetId="0">Harmonogram!$A$1:$L$51</definedName>
    <definedName name="_xlnm.Print_Titles" localSheetId="0">Harmonogram!$3:$4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 r="G28" i="1"/>
  <c r="G43" i="1"/>
  <c r="G30" i="1"/>
  <c r="G35" i="1"/>
</calcChain>
</file>

<file path=xl/sharedStrings.xml><?xml version="1.0" encoding="utf-8"?>
<sst xmlns="http://schemas.openxmlformats.org/spreadsheetml/2006/main" count="457" uniqueCount="258">
  <si>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</si>
  <si>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</si>
  <si>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</si>
  <si>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</si>
  <si>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</si>
  <si>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</si>
  <si>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</si>
  <si>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</si>
  <si>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</si>
  <si>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</si>
  <si>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</si>
  <si>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</si>
  <si>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</si>
  <si>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</si>
  <si>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</si>
  <si>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</si>
  <si>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</si>
  <si>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</si>
  <si>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</si>
  <si>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</si>
  <si>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</si>
  <si>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</si>
  <si>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</si>
  <si>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</si>
  <si>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</si>
  <si>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</si>
  <si>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</si>
  <si>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</si>
  <si>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</si>
  <si>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</si>
  <si>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</si>
  <si>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</si>
  <si>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województwo opolskie</t>
  </si>
  <si>
    <t>Niekonkurencyjny</t>
  </si>
  <si>
    <t>WUP</t>
  </si>
  <si>
    <t>CP4/ cs (a)</t>
  </si>
  <si>
    <t>1. Fundusze Europejskie na rzecz wzrostu innowacyjności i konkurencyjności opolskiego</t>
  </si>
  <si>
    <t>OCRG</t>
  </si>
  <si>
    <t>5. Fundusze Europejskie wspierające opolski rynek pracy i edukację</t>
  </si>
  <si>
    <t>UMWO</t>
  </si>
  <si>
    <t>Planowany projekt Województwa Opolskiego (OCRG)</t>
  </si>
  <si>
    <t>4.1 Infrastruktura drogowa</t>
  </si>
  <si>
    <t>4. Fundusze Europejskie na rzecz spójności i dostępności komunikacyjnej opolskiego</t>
  </si>
  <si>
    <t>CP3/cs (ii)</t>
  </si>
  <si>
    <t>Konkurencyjny</t>
  </si>
  <si>
    <t>Planowany projekt Województwa Opolskiego (WUP)</t>
  </si>
  <si>
    <t>5.11 Kształcenie ustawiczne</t>
  </si>
  <si>
    <t>1.10 Programy rozwojowe dla MŚP</t>
  </si>
  <si>
    <t>Opracowanie i realizacja programów rozwojowych dla pracowników MŚP, m.in. w zakresie szkoleń, kursów, studiów, w tym podyplomowych</t>
  </si>
  <si>
    <t>CP1/ cs(iv)</t>
  </si>
  <si>
    <t>6. Fundusze Europejskie wspierające włączenie społeczne w opolskim</t>
  </si>
  <si>
    <t>5.2 Aktywizacja zawodowa realizowana poza PUP</t>
  </si>
  <si>
    <t>6.4 Wspieranie integracji społeczno-gospodarczej obywateli państw trzecich</t>
  </si>
  <si>
    <t>Infrastruktura B+R organizacji badawczych</t>
  </si>
  <si>
    <t>Projekty uzgodnione w ramach procedury określonej w Kontrakcie Programowym dla Województwa Opolskiego</t>
  </si>
  <si>
    <t xml:space="preserve">2. Fundusze Europejskie dla czystej energii i ochrony zasobów środowiska opolskiego </t>
  </si>
  <si>
    <t>Subregiony</t>
  </si>
  <si>
    <t>CP 2/ cs (vii)</t>
  </si>
  <si>
    <t>CP4/cs (l)</t>
  </si>
  <si>
    <t>10.3 Europejska Inicjatywa Społeczna – Aglomeracja Opolska</t>
  </si>
  <si>
    <t>10. Fundusze Europejskie  na wzmacnianie potencjałów endogenicznych opolskiego</t>
  </si>
  <si>
    <t>Aglomeracja Opolska</t>
  </si>
  <si>
    <t>CP 5/ cs (i)</t>
  </si>
  <si>
    <t>Planowany projekt Województwa Opolskiego (Projekty grantowe)</t>
  </si>
  <si>
    <t>10.6 Europejska Inicjatywa Społeczna – 4 subregiony</t>
  </si>
  <si>
    <t xml:space="preserve">IIT - 4 Subregiony:
Brzeski,
Kędzierzyńsko-Strzelecki,
Północny,
Południowy
</t>
  </si>
  <si>
    <t>CP 5/ cs (ii)</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</si>
  <si>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</si>
  <si>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</si>
  <si>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</si>
  <si>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</si>
  <si>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</si>
  <si>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CP1/cs (iii)</t>
  </si>
  <si>
    <t>5.10 Edukacja włączająca</t>
  </si>
  <si>
    <t>CP4/ cs (f)</t>
  </si>
  <si>
    <t>CP4/ cs (g)</t>
  </si>
  <si>
    <t>3. Fundusze Europejskie na zrównoważony transport miejski opolskiego</t>
  </si>
  <si>
    <t>CP2/cs (viii)</t>
  </si>
  <si>
    <t>2.1 Poprawa efektywności energetycznej w województwie opolskim</t>
  </si>
  <si>
    <t>Województwo opolskie</t>
  </si>
  <si>
    <t>CP 2/cs (i)</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</si>
  <si>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</si>
  <si>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</si>
  <si>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 xml:space="preserve">październik </t>
  </si>
  <si>
    <t>październik</t>
  </si>
  <si>
    <t>9.3 Inwestycje w infrastrukturę zdrowotną</t>
  </si>
  <si>
    <t>9. Fundusze Europejskie wspierające inwestycje społeczne w opolskim</t>
  </si>
  <si>
    <t>opolskie</t>
  </si>
  <si>
    <t>CP 4/cs (v)</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</si>
  <si>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</si>
  <si>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</si>
  <si>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</si>
  <si>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</si>
  <si>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 xml:space="preserve">województwo opolskie
gminy wiejskie
</t>
  </si>
  <si>
    <t>CP 3/cs (ii)</t>
  </si>
  <si>
    <t>Planowany projekt Miasta Opole II etap</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</si>
  <si>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</si>
  <si>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I kwartał 2024 r.</t>
  </si>
  <si>
    <t>II kwartał 2024 r.</t>
  </si>
  <si>
    <t>III kwartał 2024 r.</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</si>
  <si>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</si>
  <si>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</si>
  <si>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subregiony</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</si>
  <si>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</si>
  <si>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</si>
  <si>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</si>
  <si>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</si>
  <si>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</si>
  <si>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MŚP</t>
  </si>
  <si>
    <t>2.4 Gospodarka wodno - ściekowa</t>
  </si>
  <si>
    <t xml:space="preserve">6.2 Aktywizacja społeczno -zaowodowa osób zagrożonych ubóstwem lub wykluczeniem społecznym </t>
  </si>
  <si>
    <t>CP4/ cs (h)</t>
  </si>
  <si>
    <t xml:space="preserve">10.4 Dziedzictwo kulturowe i kultura, rozwój turystyki na obszarach innych niż miejskie - 4 subregiony </t>
  </si>
  <si>
    <t xml:space="preserve">kolor czerwony </t>
  </si>
  <si>
    <t>kolor zielony</t>
  </si>
  <si>
    <t>kolor fioletowy</t>
  </si>
  <si>
    <t>Legenda:</t>
  </si>
  <si>
    <t>wprowadzona zmiana</t>
  </si>
  <si>
    <t xml:space="preserve">decyzja dot. naboru po komitecie </t>
  </si>
  <si>
    <t xml:space="preserve">wprowadzony nowy nabór </t>
  </si>
  <si>
    <t>6.8 Profilaktyka zachowań społecznych dzieci i młodzieży</t>
  </si>
  <si>
    <t>IV kwartał 2024 r.</t>
  </si>
  <si>
    <t xml:space="preserve">
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t>
  </si>
  <si>
    <t>CP5/cs(i)</t>
  </si>
  <si>
    <t xml:space="preserve">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 </t>
  </si>
  <si>
    <t>CP5/cs(ii)</t>
  </si>
  <si>
    <t>3.1 Mobilność miejska</t>
  </si>
  <si>
    <t>3.2 Mobilność miejska w ZIT</t>
  </si>
  <si>
    <t>9.2 Inwestycję w infrastrukturę społeczną</t>
  </si>
  <si>
    <t>9. Fundusze europejskie wspierające inwestycje społeczne w opolskim</t>
  </si>
  <si>
    <t xml:space="preserve">5.9 Kształcenie zawodowe
</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</si>
  <si>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</si>
  <si>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</si>
  <si>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1.Inwestycje w infrastrukturę służącą m.in. wzmacnianiu potencjału organizacji społeczeństwa obywatelskiego oraz realizacji usług społecznych, w tym z zakresu przeciwdziałania uzależnieniom (Opolski Inkubator Społeczny).</t>
  </si>
  <si>
    <t>Aglomeracja – 3 088 000 PLN
Subregion: Brzeski –760 000 PLN
Kędzierzyńsko-Strzelecki – 1 448 000 PLN
Południowy – 2 106 000 PLN
Północny- 1 598 000 PLN</t>
  </si>
  <si>
    <t>Aglomeracja – 3 088 000 PLN
Subregion: Brzeski –759 000 PLN
Kędzierzyńsko-Strzelecki – 1 448 000 PLN
Południowy – 2 107 000 PLN
Północny- 1 598 000 PLN</t>
  </si>
  <si>
    <t xml:space="preserve">
Subregion:
Brzeski- 1 579 500 PLN
Południowy – 5 334 000 PLN
Północny – 5 236 500 PLN
Kędzierzyńsko-Strzelecki – 2 850 000 PLN</t>
  </si>
  <si>
    <t>Aglomeracja – 13 292 000 PLN
Subregion: Brzeski –3 538 000 PLN
Kędzierzyńsko-Strzelecki – 6 787 000 PLN
Południowy – 11 304 000 PLN
Północny- 10 079 000 PLN</t>
  </si>
  <si>
    <t xml:space="preserve">Planowany projekt Województwa Opolskiego (ROPS).             </t>
  </si>
  <si>
    <t>cs(f)</t>
  </si>
  <si>
    <t>grudzień</t>
  </si>
  <si>
    <t xml:space="preserve"> cs (f)</t>
  </si>
  <si>
    <t>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t>
  </si>
  <si>
    <t>CP 2/ cs (viii)</t>
  </si>
  <si>
    <t>CP 4/cs (iii)</t>
  </si>
  <si>
    <t>CP 4/ cs (l)</t>
  </si>
  <si>
    <t>CP 2/ cs (v)</t>
  </si>
  <si>
    <t>CP 2/ cs (iv)</t>
  </si>
  <si>
    <t xml:space="preserve">Aglomeracja Opolska- 5 732 616 PLN
Subregion:
Brzeski- 1 644 344 PLN
Kędzierzyńsko-Strzelecki – 2 991 803 PLN
Południowy – 3 549 719 PLN
Północny – 3 281 518 PLN
</t>
  </si>
  <si>
    <t>2.3 Zapobieganie zagrożeniom związanym ze zmianą klimatu</t>
  </si>
  <si>
    <t>Planowany projekt Województwa Opolskiego (OCE)</t>
  </si>
  <si>
    <t>1. Kompleksowe projekty z zakresu gospodarki wodno-ściekowej w zakresie:
a) budowy, rozbudowy ze względu na przepustowość oraz modernizacji oczyszczalni ścieków komunalnych, jeśli są niezbędne dla osiągnięcia zgodności z Dyrektywą Rady z dnia 21 maja 1991 r. dotyczącej oczyszczania ścieków komunalnych w zakresie wydajności oczyszczalni i/lub standardów oczyszczania.
b) budowy, modernizacji infrastruktury kanalizacyjnej na terenie aglomeracji, które nie spełniają wynikającego z Dyrektywą Rady z dnia 21 maja 1991 r. dotyczącej oczyszczania ścieków komunalnych wymogu w zakresie stopnia skanalizowania.
2. Budowa, rozbudowa instalacji odwadniania i kompostowania osadów ściekowych na oczyszczalniach ścieków - wyłącznie jako element typu przedsięwzięcia 1 a.
3. Inwestycje w ograniczenie strat wody do spożycia w sieciach wodociągowych m.in. w inteligentne systemy monitorowania i zarządzania siecią i wykrywania możliwych wycieków. 
4. Budowa, rozbudowa i modernizacja infrastruktury niezbędnej do ujęcia, uzdatniania, magazynowania i dystrybucji wody do spożycia.</t>
  </si>
  <si>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</si>
  <si>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6 Fundusze Europejskie wspierające włączenie społeczne w opolskim</t>
  </si>
  <si>
    <t xml:space="preserve">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t>
  </si>
  <si>
    <t>Jednostki Samorządu Terytorialnego</t>
  </si>
  <si>
    <t xml:space="preserve">Instytucje wspierające biznes </t>
  </si>
  <si>
    <t>1.9 Wdrożenie B+R przez MŚP</t>
  </si>
  <si>
    <t xml:space="preserve">Konkurencyjny </t>
  </si>
  <si>
    <t>6.3 Budowanie potencjału partnerów społecznych oraz organizacji społeczeństwa obywatelskiego</t>
  </si>
  <si>
    <t xml:space="preserve">Jednostki Samorządu Terytorialnego, Orgniazatorzy i operatorzy publicznego transportu zbiorowego, Zarządcy dróg publicznych </t>
  </si>
  <si>
    <t>Centra aktywności lokalnej,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Organizacje pozarządowe, Podmioty świadczące usługi publiczne w ramach realizacji obowiązków własnych jednostek samorządu terytorialnego, Policja, straż pożarna i służby ratownicze, Pozarządowe organizacje turystyczne, Zarządcy infrastruktury dworcowej , Zarządcy infrastruktury kolejowej</t>
  </si>
  <si>
    <t>Centra aktywności lokalnej, Instytucje integracji i pomocy społecznej,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Niepubliczne zakłady opieki zdrowotnej, Organizacje pozarządowe, Ośrodki kształcenia dorosłych, Podmioty świadczące usługi publiczne w ramach realizacji obowiązków własnych jednostek samorządu terytorialnego, Policja, straż pożarna i służby ratownicze, Pozarządowe organizacje turystyczne, Przedszkola i inne formy wychowania przedszkolnego, Publiczne zakłady opieki zdrowotnej, Szkoły i inne placówki systemu oświaty, Uczelnie, Zarządcy infrastruktury dworcowej , Zarządcy infrastruktury kolejowej</t>
  </si>
  <si>
    <t>Jednostki Samorządu Terytorialnego, Zarządcy dróg publicznych</t>
  </si>
  <si>
    <t>Duże przedsiębiorstwa, Instytucje integracji i pomocy społecznej, Jednostki organizacyjne działające w imieniu jednostek samorządu terytorialnego, Jednostki Samorządu Terytorialnego, Kościoły i związki wyznaniowe, MŚP, Niepubliczne podmioty integracji i pomocy społecznej, Organizacje pozarządowe, Podmioty ekonomii społecznej, Publiczne zakłady opieki zdrowotnej</t>
  </si>
  <si>
    <t>Jednostki Samorządu Terytorialnego
Lasy Państwowe, parki narodowe i krajobrazowe
Jednostki organizacyjne działające w imieniu jednostek samorządu terytorialnego
MŚP
Duże przedsiębiorstwa
Organizacje pozarządowe
Uczelnie wyższe
Organizacje badawcze
Jednostki rządowe i samorządowe ochrony środowiska
Lokalne Grupy Działania
Kościoły i związki wyznaniowe</t>
  </si>
  <si>
    <t xml:space="preserve">Jednostki Samorządu Terytorialnego
Jednostki naukowe
Organizacje pozarządowe
Duże przedsiębiorstwa
MŚP
Uczelnie 
</t>
  </si>
  <si>
    <t xml:space="preserve">Jednostki Samorządu Terytorialnego
</t>
  </si>
  <si>
    <t>Instytucje rynku pracy</t>
  </si>
  <si>
    <t>Jednostki Samorządu Terytorialnego
Instytucje rynku pracy</t>
  </si>
  <si>
    <t>Organizacje badawcze</t>
  </si>
  <si>
    <t>Centra aktywności lokalnej
Instytucje integracji i pomocy społecznej
Jednostki Samorządu Terytorialnego
Kościoły i związki wyznaniowe
Niepubliczne podmioty integracji i pomocy społecznej
Organizacje pozarządowe
Podmioty ekonomii społecznej</t>
  </si>
  <si>
    <t>Duże przedsiębiorstwa
Jednostki Samorządu Terytorialnego
MŚP 
Organizacje pozarządowe 
Ośrodki kształcenia dorosłych 
Przedszkola i inne formy wychowania przedszkolnego
Szkoły i inne placówki systemu oświaty</t>
  </si>
  <si>
    <t>Duże przedsiębiorstwa
Jednostki Samorządu Terytorialnego
MŚP
Organizacje pozarządowe
Szkoły i inne placówki systemu oświaty</t>
  </si>
  <si>
    <t xml:space="preserve">Centra aktywności lokalnej
Duże przedsiębiorstwa
Instytucje integracji i pomocy społecznej
Instytucje otoczenia biznesu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
</t>
  </si>
  <si>
    <t>1.7 Opolskie konkurencyjne</t>
  </si>
  <si>
    <t xml:space="preserve">Budowanie potencjału partnerów społecznych [1] i organizacji społeczeństwa obywatelskiego do realizacji działań w ramach wszystkich działań ujętych w SZOP 2021-2027, w tym:
1. Działania skierowane do osób w organizacjach społeczeństwa obywatelskiego:
a) wzmocnienie zasobów ludzkich w podmiotach (np. rozwój umiejętności  pracowników),
b) wsparcie dodatkowego zatrudnienia w podmiotach,
c) wsparcie rozwoju wolontariatu w podmiotach, w tym szkolenia wolontariuszy, zarządzanie wolontariuszami,
d) kształtowanie postaw i umiejętności liderów/liderek, w tym mentoring, działania przeciwwypaleniowe, sukcesja. 
2. Działania mające na celu wzmocnienie wydolności finansowej organizacji społeczeństwa obywatelskiego np. szkolenia/doradztwo, m.in. w zakresie:
a) ekonomizacji działalności – zdolności do generowania własnych dochodów,
b) budowania i poszerzania bazy darczyńców prywatnych (instytucjonalnych i indywidualnych),
c) budowania i efektywnego zarządzania rezerwami, w tym zwiększania odporności instytucjonalnej w sytuacjach kryzysowych,
d) optymalizacji kosztów oraz pozyskiwania środków na działalność statutową.
3. Działania promujące budowanie relacji z innymi sektorami:  
a) administracją rządową i samorządową,
b) decydentami politycznymi poziomu lokalnego, krajowego i ponadnarodowego,
c) partnerami społecznymi,
d) organizacjami gospodarczymi i biznesem,
e) mediami,
f) środowiskiem akademickim i eksperckim,
g) instytucjami europejskimi i środowiskiem międzynarodowym,
h) szeroko rozumianą opinią publiczną.
4. Działania w zakresie konsolidacji i samowiedzy podmiotów:
a) integracja środowisk obywatelskich, w tym grup nieformalnych oraz tworzenie i rozwój forum organizacji/spotkań formacyjnych,
b) tworzenie i wzmacnianie struktur i mechanizmów federacyjnych,
c) diagnozy, badania i analizy kondycji sektora obywatelskiego, opracowanie strategii oraz teorii zmiany,
d) planowanie i wdrażanie rozwoju instytucjonalnego.
5. Działania w zakresie aktywizmu obywatelskiego – podstawy działania sektora społeczeństwa obywatelskiego:
a) promocja szeroko pojętej aktywności obywatelskiej,
b) edukacja obywatelska,
c) promocja wolontariatu,
d) promocja lokalnej filantropii,
e) wsparcie dla grup nieformalnych i ruchów społecznych w tym promocja (selfadvocacy).
6. Działania w zakresie wsparcia i rozwoju partycypacji i rzecznictwa, w tym skutecznych mechanizmów realizacji zasady partnerstwa:
a) rzecznictwo na rzecz członków i podopiecznych, w tym tzw. samorzecznictwa (selfadvocacy), w szczególności dla osób doświadczających wykluczenia,
b) rozwój i zastosowanie narzędzi partycypacji obywatelskiej. 
7. Działania w zakresie niezbędnego wsparcia technicznego  i rozwoju instytucjonalnego (organizational development):
a) rozwój kompetencji i narzędzi IT,
b) rozwój kompetencji zarządczych w organizacjach (good governance).
8. Działania w zakresie podnoszenia jakości (w tym poprzez rozwój kompetencji kadr) i dostępności usług świadczonych przez partnerów społecznych i organizacje społeczeństwa obywatelskiego w obszarze wskazanym w SZOP 2021-2027 oraz innych instrumentach polityki spójności 2021-2027.
9.Działania mające na celu zapewnienie dostępności  dla osób z niepełnosprawnościami [2] oraz spełnienie wymogów dla osób ze szczególnymi potrzebami [3].
10. Inne działania przyczyniające się do budowania potencjału partnerów społecznych i organizacji społeczeństwa obywatelskiego, w tym:
a) zdolność do budowania strategii,
b) ewaluacja i autoewaluacja (rozwój narzędzi, umiejętności, dostępność usług w tym zakresie, także upodmiotowienia a zatem zapewnienie realnego wpływu na działania organizacji przedstawicieli środowisk do których działania te są adresowane),
c) zwiększenie dostępu do baz danych i baz wiedzy innych środowisk,
d) zapewnienie możliwości korzystania z ekspertyz, tworzenie banku ekspertów,
e) rozwój metod i narzędzi evidence based policy – zdolność do tworzenia innowacji, prototypów i eksperymentowania - połączonych z wiarygodną oceną ich skuteczności,
f) rozwój narzędzi służących analizie i maksymalizacji wpływu (impact),
g) wzmocnienie standardów (etyczne i techniczne) działania organizacji. </t>
  </si>
  <si>
    <t>Wdrożenie wyników parac B+R przez MŚP</t>
  </si>
  <si>
    <t>Mikro, Małe, Średnie Przedsiębiorstwa</t>
  </si>
  <si>
    <t>wsparcie w formie dotacji warunkowej</t>
  </si>
  <si>
    <t>CP1/cs(iii)</t>
  </si>
  <si>
    <t>7. Fundusze Europejskie wspierające usługi społeczne i zdrowotne w opolskim</t>
  </si>
  <si>
    <t>konkurencyjny</t>
  </si>
  <si>
    <t>2.6 Ochrona róźnorodności biologicznej</t>
  </si>
  <si>
    <t>9.1 Inwestycję w infrastrukturę edukacyjną</t>
  </si>
  <si>
    <t>listopad</t>
  </si>
  <si>
    <t xml:space="preserve">Konkurencyjny 
</t>
  </si>
  <si>
    <t xml:space="preserve">Konkurencyjny
</t>
  </si>
  <si>
    <t xml:space="preserve">Planowany projekt Samorząd Województwa Opolskiego/ Biuro Dialogu i Partnerstwa Obywatelskiego. pn. Budowanie potencjału partnerów społecznych oraz organizacji społeczeństwa obywatelskiego </t>
  </si>
  <si>
    <t>CP 4/ cs (k)</t>
  </si>
  <si>
    <t>MŚP
Duże przedsiębiorstwa
Jednostki samorządu terytorialnego
Niepubliczne zakłady opieki zdrowotnej 
Publiczne zakłady opieki zdrowotnej
Instytucje integracji i pomocy społecznej
Niepubliczne podmioty integracji i pomocy społecznej
Organizacje pozarządowe.
Podmioty ekonomii społecznej
Inne instytucje systemu ochrony zdrowia
Kościoły i związki wyznaniowe</t>
  </si>
  <si>
    <t>Typy przedsięwzięć:
1. Inwestycje w nowoczesne maszyny i urządzenia oraz sprzęt produkcyjny, wartości niematerialne i prawne wraz z doradztwem / szkoleniem,
w celu wprowadzenia na rynek nowych produktów lub usług – wyłącznie dla MŚP z terenu Subregionu Południowego (powiat: głubczycki, nyski 
i prudnicki).
2. Inwestycje w rozwój MŚP zwiększające skalę ich działalności oraz wzrost zasięgu ofert – wyłącznie dla MŚP z terenu Subregionu Południowego (powiat: 
  głubczycki, nyski i prudnicki).</t>
  </si>
  <si>
    <t xml:space="preserve">1.	Wsparcie infrastruktury edukacyjnej ośrodków wychowania przedszkolnego, szkół i placówek kształcenia zawodowego i ustawicznego, w tym budowa (jedynie w dobrze uzasadnionych przypadkach), rozbudowa, nadbudowa, przebudowa, adaptacja, modernizacja, remont wraz z niezbędnym wyposażeniem, celem wyrównywania szans edukacyjnych w szczególności na obszarach zmarginalizowanych i/lub wiejskich. 
2.	Inwestycje mające na celu przystosowanie placówek oraz włączenie osób ze SPE do ogólnodostępnych szkół i placówek (edukacja włączająca) na każdym poziomie edukacji, w tym przystosowanie do potrzeb m.in. osób z niepełnosprawnościami, przewlekle chorych, z rodzin migranckich, ze społeczności romskiej, będących w sytuacji kryzysowej i traumatycznej oraz wsparcie przyszkolnej infrastruktury sportowej, jako elementu edukacji włączającej. 
3.	Wsparcie infrastruktury edukacyjnej liceów w zakresie rozwoju nauk ścisłych i praktycznych w celu nabycia kompetencji STEAM (kształcenie w pięciu dyscyplinach (science – nauka, technology – technologia, engineering – inżynieria, arts – sztuka, mathematics – matematyka), powiązanych z potrzebami rynku pracy. </t>
  </si>
  <si>
    <t>Duże przedsiębiorstwa
Jednostki Samorządu Terytorialnego
MŚP
Organizacje pozarządowe
Ośrodki kształcenia dorosłych
Przedszkola i inne formy wychowania przedszkolnego Szkoły i inne placówki systemu oświaty</t>
  </si>
  <si>
    <t>CP 4/cs (h)</t>
  </si>
  <si>
    <t>CP4/cs (ii)</t>
  </si>
  <si>
    <t xml:space="preserve">Planowany projekt Województwa Opolskiego (Projekty grantowe). Planuije się złożenie 2 projektów:                
1. Subregion Północny i Kędzierzyńsko - Strzelecki - 
9 243 690 PLN    
2. Subregion Południowy i Brzeski - 8 816 310  PLN </t>
  </si>
  <si>
    <t>10.1 Dziedzictwo kulturowe i kultura, rozwój turystyki na obszarach miejskich - Aglomeracja Opolska</t>
  </si>
  <si>
    <t xml:space="preserve">10.5 Rewitalizacja na obszarach innych niż miejskie </t>
  </si>
  <si>
    <t>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t>
  </si>
  <si>
    <t>Jednostki organizacyjne działające w imieniu jednostek samorządu terytorialnego, Jednostki Samorządu Terytorialnego, Partnerstwa Publiczno Prywatne</t>
  </si>
  <si>
    <t>Partnerstwa Publiczno Prywatne</t>
  </si>
  <si>
    <t>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t>
  </si>
  <si>
    <t xml:space="preserve">Niekonkurencyjny
</t>
  </si>
  <si>
    <t xml:space="preserve">Planowany projekt Województwa Opolskiego (DEP) pn. Opolskie na rzecz szkolnictwa </t>
  </si>
  <si>
    <t xml:space="preserve">Planowany projekt Aglomeracji Opolskiej pn. Wzmocnienie potencjału i zwiększenie dostępności do obiektów kultury w Aglomeracji Opolskiej
 </t>
  </si>
  <si>
    <t>Forma wsparcia – dotacja
Aglomeracja – 14 000 000
Subregion: Brzeski – 5 800 000
Kędzierzyńsko-Strzelecki – 7 500 000
Południowy- 21 000 000
Północny 17 800 000</t>
  </si>
  <si>
    <t>Nabór dedykowany wyłącznie projektom PPP.
Aglomeracja – 3 700 000
Subregion: Brzeski – 1 400 000
Kędzierzyńsko-Strzelecki – 1 900 000
Południowy- 5 400 000
Północny 4 600 000</t>
  </si>
  <si>
    <t xml:space="preserve">Planowany jest nabór w zakresie usług zdrowotnych dla osób starszych i pod tym katem określono typy wsparcia oraz katalog beneficjentów. 
Aglomeracja Opolska- 12 800 000 PLN
Subregion:
Brzeski- 3 124 000 PLN
Kędzierzyńsko-Strzelecki – 6 651 500 PLN
Południowy – 9 574 000 PLN
Północny – 6 550 500 PLN
</t>
  </si>
  <si>
    <t>Planowany projekt Województwa Opolskiego (ZDW)</t>
  </si>
  <si>
    <t>Planowany dedykowany nabór dla Województwa Opolskiego (ZDW)</t>
  </si>
  <si>
    <t xml:space="preserve"> Wsparcie w ramach warsztatów terapii zajęciowej możliwe będzie po opracowaniu Standardów funkcjonowania WTZ 
w ramach projektu pn. Aktywni niepełnosprawni - narzędzia wsparcia samodzielności osób niepełnosprawnych, 
realizowanego w ramach Programu Operacyjnego Wiedza Edukacja Rozwój. Ostateczna wersja standardów funkcjonowania WTZ planowana jest do przyjęcia przez Komitet Sterujący w grudniu 2023r.
Warunkiem udzielenia wsparcia w WTZ jest wypracowanie realnej ścieżki przejścia uczestników do ZAZ przez określony czas 
(1-2 lata) oraz finansowanie konkretnych uczestników warsztatów (wsparcie indywidualne). Wsparcie WTZ może być oferowane wyłącznie w miejscach, gdzie: 
a) istniejący ZAZ może zaoferować miejsce pracy (zupełnie nowe miejsce lub wolne po poprzednim uczestniku) dedykowane konkretnej osobie z WTZ, 
b) powstanie nowy ZAZ z miejscami dla tych osób. 
Wsparcie w ramach ZAZ może być udzielane przez określony czas (1-2 lata wsparcia dla uczestnika) i z założeniem, że 5-10% uczestników ZAZ wejdzie na otwarty rynek pracy/zarejestruje się w PUP. </t>
  </si>
  <si>
    <t xml:space="preserve">1.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wymagającej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9.	Budowanie potencjału organizacji społeczeństwa obywatelskiego działających na rzecz osób zagrożonych ubóstwem lub wykluczeniem społecznym. 
10.	Przeciwdziałanie ubóstwu energetycznemu poprzez wzmacnianie świadomości w zakresie konieczności oszczędnego korzystania z energii.  </t>
  </si>
  <si>
    <r>
      <t xml:space="preserve">1. Adaptacja terenów zurbanizowanych do zmian klimatu poprzez opracowanie planów adaptacji miast do zmian klimatu.
2. Projekty z zakresu retencjonowania wody, w tym małej retencji, retencji przydomowej wód opadowych zwłaszcza przy zastosowaniu rozwiązań opartych na naturalnych i półnaturalnych ekosystemach z udziałem zielono-niebieskiej infrastruktury.
3. Rozwój zielonej oraz zielono-niebieskiej infrastruktury w miastach.
4. Niezbędne działania w zakresie urządzeń wodnych i infrastruktury hydrotechnicznej służących zmniejszaniu skutków powodzi lub suszy (w szczególności zbiorniki suche, poldery przeciwpowodziowe, wały przeciwpowodziowe), jeśli naturalne mechanizmy ekosystemowe są niewystarczające, a podjęcie tych działań nie zwiększy zagrożenia w sytuacjach nadzwyczajnych.
5. Działania edukacyjne i informacyjne związane z klimatem i ochroną zasobów wodnych. </t>
    </r>
    <r>
      <rPr>
        <strike/>
        <sz val="13"/>
        <color theme="1"/>
        <rFont val="Arial"/>
        <family val="2"/>
        <charset val="238"/>
      </rPr>
      <t xml:space="preserve">
</t>
    </r>
    <r>
      <rPr>
        <sz val="13"/>
        <color theme="1"/>
        <rFont val="Arial"/>
        <family val="2"/>
        <charset val="238"/>
      </rPr>
      <t>8. Zakup sprzętu do prowadzenia akcji ratowniczych i usuwania skutków zjawisk katastrofalnych lub awarii chemiczno-ekologicznych, czy też sanitarno-epidemiologicznych.
9. Rozwój infrastruktury związanej z ochroną przeciwpożarową, w tym lasów, zwłaszcza związanej z magazynowaniem wody oraz systemami obserwacyjno-alarmowymi.</t>
    </r>
  </si>
  <si>
    <t>Administracja rządowa, Jednostki organizacyjne działające w imieniu jednostek samorządu terytorialnego, Jednostki rządowe i samorządowe ochrony środowiska, Jednostki Samorządu Terytorialnego, Kościoły i związki wyznaniowe, Lasy Państwowe, parki narodowe i krajobrazowe, Lokalne Grupy Działania, Organizacje pozarządowe, Policja, straż pożarna i służby ratownicze, Spółki wodne, Wspólnoty, spółdzielnie mieszkaniowe i TBS</t>
  </si>
  <si>
    <t xml:space="preserve">Centra aktywności lokalnej, Instytucje integracji i pomocy spolecznej, Instytucje rynku pracy, Jednostki Samorządu Terytorialnego, Niepubliczne podmioty integracji i pomocy społecznej, Organizacje pozarządowe, Podmioty ekonomii społecznej, Kościoły i związki wyznaniowe, MŚP, duże przedsiębiorstwa
</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</si>
  <si>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6. Budowanie potencjału organizacji społeczeństwa obywatelskiego do realizacji działań na rzecz edukacji włączającej.</t>
  </si>
  <si>
    <t>Województwo opolskie z wyłączeniem Aglomeracji Opolskiej</t>
  </si>
  <si>
    <t>I kwartał 2025 r.</t>
  </si>
  <si>
    <t xml:space="preserve">
4. Usługi reintegracji społecznej i zawodowej  realizowane w ramach WTZ poprzez:
a) wsparcie usługami reintegracji społecznej i zawodowej nowych i/lub dotychczasowych uczestników istniejących WTZ
b) wsparcie uczestników WTZ ofertą w postaci usług aktywnej integracji obowiązkowo ukierunkowaną na przygotowanie uczestników WTZ do podjęcia zatrudnienia i ich zatrudnienie: w ZAZ, na otwartym lub chronionym rynku pracy lub w przedsiębiorczości społecznej, m.in. poprzez wykorzystanie usług asystenckich oraz usług trenera pracy umożliwiających uzyskanie lub utrzymanie zatrudnienia, umożliwia także realizację praktyk lub staży dla uczestników WTZ
c) tworzenie nowych WTZ
5. Usługi reintegracji społecznej i zawodowej realizowane w ramach ZAZ:
a) zwiększenie liczby osób z niepełnosprawności zatrudnionych w istniejących ZAZ
b) wsparcie osób z niepełnosprawnościami, dotychczas zatrudnionych w ZAZ, nowymi usługami  reintegracji społecznej i zawodowej z założeniem utworzenia trwałej ścieżki wsparcia w ramach aktywizacji zawodowej umożliwiającej podjęcie zatrudnienia na otwartym rynku pracy,
c) tworzenie nowych ZAZ.
6. Tworzenie mieszkań chronionych i wspomaganych dla odbiorców usług w podmiotach reintegracyjnych.                                                                               
7. Działania na rzecz zapewnienia osobom zagrożonym ubóstwem lub wykluczeniem społecznym poprawy kompetencji w zakresie spędzania czasu wolnego 
i rekreacji oraz uczestnictwa w kulturze (jedynie jako element kompleksowego projektu stanowiący działania towarzyszące usługom aktywnej integracji), w tym m.in.:
a) animacja kulturalna w środowisku lokalnym, w tym m.in. pikniki integracyjne, warsztaty,
b) udział w formach proponowanych przez organizacje społeczeństwa obywatelskiego w środowisku lokalnym z zakresu aktywizacji społeczno-kulturalnej, w tym m.in. w świetlicach, domach kultury, bibliotekach, kołach gospodyń wiejskich,
c) uczestnictwo w formach proponowanych przez instytucje kultury, rekreacji i innych form spędzania czasu wolnego w regionie, 
d) formy spędzania czasu wolnego, w tym w zakresie kultury i rekreacji.</t>
  </si>
  <si>
    <t>styczeń</t>
  </si>
  <si>
    <t xml:space="preserve">styczeń </t>
  </si>
  <si>
    <t>7.1 Usługi zdrowotne i społeczne oraz opieka długoterminowa</t>
  </si>
  <si>
    <t>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5. Inne usługi społeczne niezbędne do zwiększenia integracji grupy docelowej, w tym zwłaszcza dzieci.
7. Wsparcie infrastruktury społecznej, w tym:.
a) inwestycje w mieszkania treningowe/wspomagane,
b) inwestycje w mieszkania komunalne z usługami /ze wsparciem (np. mieszkania komunalne, interwencyjne, w ramach najmu socjalnego oraz lokale w ramach najmu socjalnego, w tym oferowane przez społeczne agencje najmu)
c) inwestycje w miejsca pobytu dziennego, zwłaszcza dla dzieci i inną infrastrukturę niezbędną dla integracji obywateli państw trzecich, w tym  osób uciekających przed agresją zbrojną z Ukrainy. 
8. Budowanie i rozwój potencjału instytucjonalnego na rzecz integracji obywateli państw trzecich, w ramach administarcji lokalnej (np. Centrum Integracji Cudzoziemców) m.in:                                                                       
b) kształtowanie i rozwój umiejętności specjalistycznej kadry zajmującej się problematyką cudzoziemską.</t>
  </si>
  <si>
    <r>
      <rPr>
        <strike/>
        <sz val="13"/>
        <rFont val="Arial"/>
        <family val="2"/>
        <charset val="238"/>
      </rPr>
      <t xml:space="preserve">
</t>
    </r>
    <r>
      <rPr>
        <sz val="13"/>
        <rFont val="Arial"/>
        <family val="2"/>
        <charset val="238"/>
      </rPr>
      <t>Instytucje integracji i pomocy społecznej, Jednostki Samorządu Terytorialnego</t>
    </r>
  </si>
  <si>
    <t>1.	Inwestycje w infrastrukturę i wyposażenie podmiotów świadczących usługi społeczne dla osób starszych i z niepełnosprawnościami (dzienne domy pomocy społecznej, dzienne domy pobytu, rodzinne domy pomocy, mieszkania treningowe i wspomagane).
2.	Inwestycje w infrastrukturę społeczną powiazaną z procesem integracji społeczno-zawodowej, w tym m.in. warsztatów terapii zajęciowej i zakładów aktywności zajęciowej.
3.	Inwestycje w infrastrukturę i wyposażenie centrów usług społecznych wspierające rozwój usług społecznych celem komplementarności interwencji z EFS+.
4.	Inwestycje w infrastrukturę i wyposażenie podmiotów świadczących rodzicielstwo zastępcze zawodowe, w tym rodzinnych domów dziecka. 
5.	Inwestycje w mieszkania treningowe/wspomagane dla młodzieży opuszczającej pieczę zastępczą i inne placówki o charakterze opiekuńczo-wychowawczym.
6.	Przekształcenie ośrodków wsparcia dla osób w kryzysie bezdomności oraz innych osób zagrożonych ubóstwem lub wykluczeniem społecznym w zasób mieszkaniowy.
7.	Inwestycje w infrastrukturę mieszkalną, w tym lokale w ramach najmu socjalnego (np. oferowane przez społeczne agencje najmu), mieszkania z usługami/ze wsparciem przeznaczone zwłaszcza dla osób w kryzysie bezdomności rodzin w kryzysie (objętych interwencją kryzysową) oraz osób ze społeczności romskiej.
8.	Inwestycje w infrastrukturę i wyposażenie innych placówek świadczacych usługi społeczne dla osób zagrożonych ubóstwem i wykluczeniem społecznym w formie zdeinstytucjonalizowanej.</t>
  </si>
  <si>
    <t xml:space="preserve">3.	Opieka długoterminowa, paliatywna i hospicyjna osób starszych i z niepełnosprawnościami w formie zdeinstytucjonalizowanej, w tym m.in.: 
a)	rehabilitacja ruchowa, psychiatryczna i logopedyczna
b)	świadczenia terapeutyczne
c)	kontynuacja leczenia farmakologicznego i dietetycznego
d)	długotrwała opieka pielęgniarska
e)	usługi zdrowotne świadczone w Dziennych Domach Opieki Medycznej.
7.	Usługi dowozu dla osób o ograniczonej mobilności m.in. w celu zapewnienia podstawowych potrzeb życiowych (door to door) jako element projektu.
15. Budowanie potencjału organizacji społeczeństwa obywatelskiego do świadczenia usług społ. i zdrowotnych.
16. Przeciwdziałanie ubóstwu energetycznemu poprzez wzmacnianie świadomości w zakresie konieczności oszczędnego korzystania z energii. </t>
  </si>
  <si>
    <t xml:space="preserve">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
</t>
  </si>
  <si>
    <t>Duże przedsiębiorstwa
Inne instytucje systemu ochrony zdrowia
Jednostki Samorządu Terytorialnego
MŚP
Niepubliczne zakłady opieki zdrowotnej
Organizacje pozarządowe
Podmioty ekonomii społecznej
Publiczne zakłady opieki zdrowotnej
Kościoły i związki wyznaniowe</t>
  </si>
  <si>
    <t>marzec</t>
  </si>
  <si>
    <r>
      <rPr>
        <sz val="13"/>
        <rFont val="Arial"/>
        <family val="2"/>
        <charset val="238"/>
      </rPr>
      <t>Jednostki Samorządu Terytorialnego</t>
    </r>
    <r>
      <rPr>
        <strike/>
        <sz val="13"/>
        <rFont val="Arial"/>
        <family val="2"/>
        <charset val="238"/>
      </rPr>
      <t xml:space="preserve">
</t>
    </r>
  </si>
  <si>
    <r>
      <rPr>
        <sz val="13"/>
        <rFont val="Arial"/>
        <family val="2"/>
        <charset val="238"/>
      </rPr>
      <t>Jednostki organizacyjne działające w imieniu samorządu terytorialnego</t>
    </r>
    <r>
      <rPr>
        <strike/>
        <sz val="13"/>
        <rFont val="Arial"/>
        <family val="2"/>
        <charset val="238"/>
      </rPr>
      <t xml:space="preserve">
</t>
    </r>
  </si>
  <si>
    <t xml:space="preserve">Planowany projekt OHP. Wartośc alokacji dofinansowanie EU: 500 000.00 EUR.                                      </t>
  </si>
  <si>
    <t>Konieczna akceptacja GPR przez IZ
I. 5 miast z ich obszarami (52 890 000):
a. Opole - 21 314 670
b. Brzeg - 5 976 570
c. Kędzierzyn-Koźle - 10 101 990
d. Nysa - 9 520 200
f. Kluczbork - 5 976 570
II. 32 gminy miejsko-wiejskie (64 500 000).</t>
  </si>
  <si>
    <t>1. Rozwój opieki jednodniowej i wzmocnienie ambulatoryjnej opieki specjalistycznej, poprzez inwestycje w infrastrukturę i wyposażenie placówek opieki zdrowotnej, komplementarnie do wsparcia finansowanego z EFS+[1] tj. regionalnych programów zdrowotnych i opieki długoterminowej w formie zdeinstytucjonalizowanej.
2. Wzmocnienie roli podstawowej i ambulatoryjnej opieki zdrowotnej,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 komplementarnie do usług zdrowotnych finansowanych z EFS+[2] tj. regionalnych programów zdrowotnych oraz wsparcia personelu/kadr systemu ochrony zdrowia.
3. Wdrożenie standardu dostępności POZ dla osób ze szczególnymi potrzebami w obszarze architektonicznym, cyfrowym, komunikacyjnym i organizacyjnym. Inwestycja ta możliwa będzie także w powiązaniu z działaniem EFS+[3] tj. wsparciem personelu/kadr systemu ochrony zdrowia.
4. Tworzenie Centrów Zdrowia Psychicznego dla osób dorosłych oraz innych form środowiskowego wsparcia psychicznego dla dorosłych zgodnie z zasadą DI, np. budowa, przebudowa i modernizacja i/lub wyposażenie w sprzęt medyczny – komplementarnie do usług zdrowotnych finansowanych z EFS+[4] tj. usług środowiskowych w CZP i innych formach środowiskowych.
5. Inwestycje wspierające rozwój zdeinstytucjonalizowanej opieki zdrowotnej nad osobami starszymi i/lub z niepełnosprawnościami (np. tworzenie DDOM-ów) – komplementarnie do usług zdrowotnych finansowanych z EFS+[5] tj. opieki długoterminowej w formie zdeinstytucjonalizowanej.
6. Rozwój zdeinstytucjonalizowanej opieki długoterminowej, paliatywnej oraz hospicyjnej poprzez np. budowę, przebudowę i modernizację i/lub wyposażenie w sprzęt medyczny – komplementarnie do usług zdrowotnych finansowanych z EFS+[6] tj. opieki długoterminowej w formie zdeinstytucjonalizowanej.
[1] Działanie 7.1 Usługi społeczne i zdrowotne oraz opieka długoterminowa typ wsparcia nr 1 oraz nr 3.
[2] Działanie 7.1 Usługi społeczne i zdrowotne oraz opieka długoterminowa typ wsparcia nr 1 oraz nr 4.
[3] Działanie 7.1 Usługi społeczne i zdrowotne oraz opieka długoterminowa typ wsparcia nr 4.
[4] Działanie 7.1 Usługi społeczne i zdrowotne oraz opieka długoterminowa typ wsparcia nr 2.
[5] Działanie 7.1 Usługi społeczne i zdrowotne oraz opieka długoterminowa typ wsparcia nr 3.
[6] Działanie 7.1 Usługi społeczne i zdrowotne oraz opieka długoterminowa typ wsparcia nr 3.</t>
  </si>
  <si>
    <t xml:space="preserve">  
3. Usługi reintegracji społecznej i zawodowej realizowane w ramach CIS i KIS w szczególności w zakresie:
a) stworzenia nowych miejsc reintegracji w nowych i istniejących CIS i KIS
b) obejmowania osób już wspieranych w podmiotach reintegracyjnych nowymi usługami.
6. Tworzenie mieszkań chronionych i wspomaganych dla odbiorców usług w podmiotach reintegracyjnych.                                                                                                                                                                                              7. Działania na rzecz zapewnienia osobom zagrożonym ubóstwem lub wykluczeniem społecznym poprawy kompetencji w zakresie spędzania czasu wolnego  
i rekreacji oraz uczestnictwa w kulturze (jedynie jako element kompleksowego projektu stanowiący działania towarzyszące usługom aktywnej integracji), w tym m.in.:
a) animacja kulturalna w środowisku lokalnym, w tym m.in. pikniki integracyjne, warsztaty,
b) udział w formach proponowanych przez organizacje społeczeństwa obywatelskiego w środowisku lokalnym z zakresu aktywizacji społeczno-kulturalnej, w tym m.in. w świetlicach, domach kultury, bibliotekach, kołach gospodyń wiejskich,
c) uczestnictwo w formach proponowanych przez instytucje kultury, rekreacji i innych form spędzania czasu wolnego w regionie, 
d) formy spędzania czasu wolnego, w tym w zakresie kultury i rekreacji.</t>
  </si>
  <si>
    <t>11. Priorytet pomocy technicznej - EFRR</t>
  </si>
  <si>
    <t>11.1 Pomoc techniczna EFRR</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</si>
  <si>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</si>
  <si>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Administracja publiczna</t>
  </si>
  <si>
    <t>nie dotyczy</t>
  </si>
  <si>
    <t xml:space="preserve">sierpień </t>
  </si>
  <si>
    <t>sierpień</t>
  </si>
  <si>
    <t>6.5 Wsparcie integracji społecznej społeczności romskiej</t>
  </si>
  <si>
    <t xml:space="preserve">Instytucje rynku pracy, Jednostki Samorządu Terytorialnego
</t>
  </si>
  <si>
    <t>CP 4v/ cs (j)</t>
  </si>
  <si>
    <r>
      <t>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b) stworzenie odpowiednich warunków do nauki poprzez realizację edukacji włączającej:
i. na poziomie edukacji przedszkolnej poprzez zajęcia dodatkowe w zakresie:
• nauki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preparowanie tekstów itp.),
•</t>
    </r>
    <r>
      <rPr>
        <strike/>
        <sz val="13"/>
        <color theme="1"/>
        <rFont val="Arial"/>
        <family val="2"/>
        <charset val="238"/>
      </rPr>
      <t xml:space="preserve"> </t>
    </r>
    <r>
      <rPr>
        <sz val="13"/>
        <color theme="1"/>
        <rFont val="Arial"/>
        <family val="2"/>
        <charset val="238"/>
      </rPr>
      <t xml:space="preserve">indywidualizacja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i wsparcie istniejących świetlic środowiskowych, organizację pikników edukacyjnych, wydarzeń kulturalnych, warsztatów oraz zwiększenie dostępu do oferty kulturalnej
e) asystent rodziny romskiej,
3. Budowanie potencjału organizacji społeczeństwa obywatelskiego do realizacji działań na rzecz społeczności romskiej.
4. W ramach projektu istnieje możliwość dofinansowania wsparcia towarzyszącego dla jego uczestników polegającego na zapewnieniu:
a)	opieki nad osobami potrzebującymi wsparcia w codziennym funkcjonowaniu (osoby, które ze względu na stan zdrowia lub niepełnosprawność wymagają opieki lub wsparcia w związku z niemożnością samodzielnego wykonywania co najmniej jednej z podstawowych czynności dnia codziennego) oraz nad dziećmi do 7 lat
b)	dojazdu lub zwrotu kosztów dojazdu na zajęcia lub inne działania przewidziane w ramach projektu.
5. Wymiana doświadczeń pomiędzy podmiotami działającymi na rzecz społeczności romskiej (w tym organizacjami pozarządowymi) działającymi w kraju i w Europie, np. wizyty studyjne.
</t>
    </r>
  </si>
  <si>
    <t>Typy przedsięwzięć:                                                                                                                                                                                                                                                                           2. Aktywizacja zawodowa uczestników i absolwentów ochotniczych hufców pracy.                                                                                                                                                                                       4. Realizacja działań z zakresu wdrażania Gwarancji dla Młodzieży, np. Inicjatywa ALMA.</t>
  </si>
  <si>
    <t xml:space="preserve">                            
Obszary poza Miejskimi Obszarami Funkcjonalnymi (MOF).                     Kędzierzyńsko-Strzelecki – 3 064 000
Brzeski -  3 734 000
Południowy – 14 423 000
Północny – 10 767 000
</t>
  </si>
  <si>
    <t xml:space="preserve">Miejskie Obszary Funkcjonalne (MOF). Kędzierzyńsko-Strzelecki – 61 615 000
Brzeski- 24 312 000
Południowy – 69 464 000
Północny – 57 200 000
</t>
  </si>
  <si>
    <t>Nabór dedykowany wyłącznie dla Subregionu Południowego.</t>
  </si>
  <si>
    <t>Planowane projekty Województwa Opolskiego (UMWO + OCRG + WUP)</t>
  </si>
  <si>
    <t xml:space="preserve">Plany projekt Województwa Opolskiego - (DOŚ) - Opolskie na rzecz bioróżnorodności, etap I </t>
  </si>
  <si>
    <t xml:space="preserve">Nabór dla 4 Aglomeracji ujętych w Krajowym Programie Oczyszczania Ścieków Komunalnych (KPOŚK): Gmina Olesno, Gmina Polska Cerekiew, Gmina Popielów, Gmina Tułowice. </t>
  </si>
  <si>
    <t>Planowany projekt Parku Naukowo-Technologicznego w Opolu.</t>
  </si>
  <si>
    <t>Projekt Ośrodka Leczenia Odwykowego w Woskowicach Małych (OLO) wraz z partnerem.</t>
  </si>
  <si>
    <t xml:space="preserve">Nabór przesunięty z powodu konieczności aktualizacji dokumentu pn. Wojewódzki Plan Transformacji Województwa Opolskiego na lata 2022-2026 r. </t>
  </si>
  <si>
    <t>Harmonogram naborów wniosków o dofinansowanie w programie Fundusze Europejskie dla Opolskiego 2021-2027 z dnia 4 marca 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</si>
</sst>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1"/>
      <name val="Calibri"/>
      <family val="2"/>
      <scheme val="minor"/>
    </font>
    <font>
      <b/>
      <sz val="11"/>
      <name val="Arial"/>
      <family val="2"/>
      <charset val="238"/>
    </font>
    <font>
      <sz val="11"/>
      <color rgb="FF7030A0"/>
      <name val="Calibri"/>
      <family val="2"/>
      <scheme val="minor"/>
    </font>
    <font>
      <sz val="13"/>
      <color theme="1"/>
      <name val="Arial"/>
      <family val="2"/>
      <charset val="238"/>
    </font>
    <font>
      <sz val="13"/>
      <color theme="1"/>
      <name val="Calibri"/>
      <family val="2"/>
      <scheme val="minor"/>
    </font>
    <font>
      <strike/>
      <sz val="13"/>
      <color theme="1"/>
      <name val="Arial"/>
      <family val="2"/>
      <charset val="238"/>
    </font>
    <font>
      <b/>
      <sz val="13"/>
      <color theme="1"/>
      <name val="Arial"/>
      <family val="2"/>
      <charset val="238"/>
    </font>
    <font>
      <sz val="13"/>
      <color rgb="FFFF0000"/>
      <name val="Calibri"/>
      <family val="2"/>
      <scheme val="minor"/>
    </font>
    <font>
      <sz val="13"/>
      <name val="Arial"/>
      <family val="2"/>
      <charset val="238"/>
    </font>
    <font>
      <sz val="13"/>
      <name val="Calibri"/>
      <family val="2"/>
      <scheme val="minor"/>
    </font>
    <font>
      <strike/>
      <sz val="13"/>
      <name val="Arial"/>
      <family val="2"/>
      <charset val="238"/>
    </font>
    <font>
      <sz val="14"/>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5" fillId="0" borderId="0" xfId="0" applyFont="1"/>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3" fontId="4" fillId="4" borderId="1" xfId="0" applyNumberFormat="1" applyFont="1" applyFill="1" applyBorder="1" applyAlignment="1">
      <alignment horizontal="left" vertical="center" wrapText="1"/>
    </xf>
    <xf numFmtId="0" fontId="7" fillId="0" borderId="0" xfId="0" applyFont="1"/>
    <xf numFmtId="0" fontId="4" fillId="0" borderId="0" xfId="0" applyFont="1" applyAlignment="1">
      <alignment horizontal="left" vertical="center" wrapText="1"/>
    </xf>
    <xf numFmtId="0" fontId="5" fillId="0" borderId="0" xfId="0" applyFont="1" applyAlignment="1">
      <alignment horizontal="left" vertical="center" wrapText="1"/>
    </xf>
    <xf numFmtId="0" fontId="8" fillId="0" borderId="1" xfId="0" applyFont="1" applyBorder="1" applyAlignment="1">
      <alignment horizontal="left" vertical="center" wrapText="1"/>
    </xf>
    <xf numFmtId="0" fontId="8" fillId="5" borderId="1" xfId="0" applyFont="1" applyFill="1" applyBorder="1" applyAlignment="1">
      <alignment horizontal="left" vertical="center" wrapText="1"/>
    </xf>
    <xf numFmtId="0" fontId="8" fillId="0" borderId="1" xfId="0" applyFont="1" applyBorder="1" applyAlignment="1">
      <alignment horizontal="left" vertical="top" wrapText="1"/>
    </xf>
    <xf numFmtId="0" fontId="9" fillId="0" borderId="0" xfId="0" applyFont="1"/>
    <xf numFmtId="0" fontId="11"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6" fontId="8" fillId="5" borderId="1" xfId="0" applyNumberFormat="1" applyFont="1" applyFill="1" applyBorder="1" applyAlignment="1">
      <alignment horizontal="left" vertical="center" wrapText="1"/>
    </xf>
    <xf numFmtId="0" fontId="9" fillId="6" borderId="0" xfId="0" applyFont="1" applyFill="1"/>
    <xf numFmtId="0" fontId="8" fillId="5" borderId="1" xfId="0" applyFont="1" applyFill="1" applyBorder="1" applyAlignment="1">
      <alignment horizontal="left" vertical="top" wrapText="1"/>
    </xf>
    <xf numFmtId="0" fontId="9" fillId="5" borderId="0" xfId="0" applyFont="1" applyFill="1"/>
    <xf numFmtId="16" fontId="8" fillId="0" borderId="1" xfId="0" applyNumberFormat="1" applyFont="1" applyBorder="1" applyAlignment="1">
      <alignment horizontal="left" vertical="center" wrapText="1"/>
    </xf>
    <xf numFmtId="0" fontId="12" fillId="0" borderId="0" xfId="0" applyFont="1"/>
    <xf numFmtId="0" fontId="13" fillId="5" borderId="1" xfId="0" applyFont="1" applyFill="1" applyBorder="1" applyAlignment="1">
      <alignment horizontal="left" vertical="center" wrapText="1"/>
    </xf>
    <xf numFmtId="16" fontId="13" fillId="5" borderId="1" xfId="0" applyNumberFormat="1" applyFont="1" applyFill="1" applyBorder="1" applyAlignment="1">
      <alignment horizontal="left" vertical="center" wrapText="1"/>
    </xf>
    <xf numFmtId="3" fontId="13" fillId="5" borderId="1" xfId="0" applyNumberFormat="1" applyFont="1" applyFill="1" applyBorder="1" applyAlignment="1">
      <alignment horizontal="left" vertical="center" wrapText="1"/>
    </xf>
    <xf numFmtId="3"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14" fillId="0" borderId="0" xfId="0" applyFont="1"/>
    <xf numFmtId="0" fontId="12" fillId="5" borderId="0" xfId="0" applyFont="1" applyFill="1"/>
    <xf numFmtId="0" fontId="13" fillId="5" borderId="1" xfId="0" applyFont="1" applyFill="1" applyBorder="1" applyAlignment="1">
      <alignment horizontal="left" vertical="top" wrapText="1"/>
    </xf>
    <xf numFmtId="0" fontId="13" fillId="0" borderId="1" xfId="0" applyFont="1" applyBorder="1" applyAlignment="1">
      <alignment horizontal="left" vertical="top" wrapText="1"/>
    </xf>
    <xf numFmtId="49" fontId="13" fillId="0" borderId="1" xfId="0" applyNumberFormat="1" applyFont="1" applyBorder="1" applyAlignment="1">
      <alignment horizontal="left" vertical="center" wrapText="1"/>
    </xf>
    <xf numFmtId="14" fontId="13" fillId="5" borderId="1" xfId="0" applyNumberFormat="1" applyFont="1" applyFill="1" applyBorder="1" applyAlignment="1">
      <alignment horizontal="left" vertical="center" wrapText="1"/>
    </xf>
    <xf numFmtId="14" fontId="13" fillId="0" borderId="1" xfId="0" applyNumberFormat="1" applyFont="1" applyBorder="1" applyAlignment="1">
      <alignment horizontal="left" vertical="center" wrapText="1"/>
    </xf>
    <xf numFmtId="0" fontId="13" fillId="4"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xf>
    <xf numFmtId="3" fontId="13" fillId="4" borderId="1" xfId="0" applyNumberFormat="1" applyFont="1" applyFill="1" applyBorder="1" applyAlignment="1">
      <alignment horizontal="left" vertical="center" wrapText="1"/>
    </xf>
    <xf numFmtId="0" fontId="8" fillId="0" borderId="1" xfId="0" applyFont="1" applyBorder="1" applyAlignment="1">
      <alignment vertical="center" wrapText="1"/>
    </xf>
    <xf numFmtId="3" fontId="8" fillId="5" borderId="1" xfId="0" applyNumberFormat="1" applyFont="1" applyFill="1" applyBorder="1" applyAlignment="1">
      <alignment horizontal="left" vertical="center" wrapText="1"/>
    </xf>
    <xf numFmtId="0" fontId="13" fillId="5" borderId="1" xfId="0" applyFont="1" applyFill="1" applyBorder="1" applyAlignment="1">
      <alignment vertical="center" wrapText="1"/>
    </xf>
    <xf numFmtId="0" fontId="16" fillId="5" borderId="0" xfId="0" applyFont="1" applyFill="1" applyAlignment="1">
      <alignment horizontal="left" vertical="center"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3605581</xdr:colOff>
      <xdr:row>1</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52" totalsRowShown="0" headerRowDxfId="16" dataDxfId="15">
  <autoFilter ref="A3:L52" xr:uid="{00000000-0009-0000-0100-000001000000}"/>
  <tableColumns count="12">
    <tableColumn id="1" xr3:uid="{00000000-0010-0000-0000-000001000000}" name="Priorytet" dataDxfId="14"/>
    <tableColumn id="12" xr3:uid="{00000000-0010-0000-0000-00000C000000}" name="Działanie"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tabSelected="1" view="pageBreakPreview" zoomScale="50" zoomScaleNormal="100" zoomScaleSheetLayoutView="50" zoomScalePageLayoutView="50" workbookViewId="0">
      <pane xSplit="2" ySplit="4" topLeftCell="C5" activePane="bottomRight" state="frozen"/>
      <selection pane="topRight" activeCell="C1" sqref="C1"/>
      <selection pane="bottomLeft" activeCell="A5" sqref="A5"/>
      <selection pane="bottomRight"/>
    </sheetView>
  </sheetViews>
  <sheetFormatPr defaultRowHeight="15" x14ac:dyDescent="0.25"/>
  <cols>
    <col min="1" max="1" width="37.28515625" customWidth="1"/>
    <col min="2" max="2" width="22.140625" customWidth="1"/>
    <col min="3" max="3" width="255.7109375" style="12" customWidth="1"/>
    <col min="4" max="4" width="52.85546875" style="12" customWidth="1"/>
    <col min="5" max="5" width="24.5703125" customWidth="1"/>
    <col min="6" max="6" width="20.7109375" customWidth="1"/>
    <col min="7" max="7" width="25.7109375" customWidth="1"/>
    <col min="8" max="8" width="37.7109375" style="12" customWidth="1"/>
    <col min="9" max="9" width="30" customWidth="1"/>
    <col min="10" max="10" width="26.28515625" customWidth="1"/>
    <col min="11" max="11" width="21.140625" style="12" customWidth="1"/>
    <col min="12" max="12" width="57.140625" customWidth="1"/>
  </cols>
  <sheetData>
    <row r="1" spans="1:12" ht="53.25" customHeight="1" x14ac:dyDescent="0.25">
      <c r="A1" s="9" t="s">
        <v>257</v>
      </c>
      <c r="L1" s="10"/>
    </row>
    <row r="2" spans="1:12" s="2" customFormat="1" ht="75" customHeight="1" x14ac:dyDescent="0.25">
      <c r="B2" s="4"/>
      <c r="C2" s="13"/>
      <c r="D2" s="13"/>
      <c r="E2" s="4"/>
      <c r="F2" s="4"/>
      <c r="G2" s="4"/>
      <c r="H2" s="13"/>
      <c r="I2" s="4"/>
      <c r="J2" s="4"/>
      <c r="K2" s="13"/>
      <c r="L2" s="4"/>
    </row>
    <row r="3" spans="1:12" s="1" customFormat="1" ht="72" customHeight="1" x14ac:dyDescent="0.25">
      <c r="A3" s="8" t="s">
        <v>5</v>
      </c>
      <c r="B3" s="8" t="s">
        <v>6</v>
      </c>
      <c r="C3" s="8" t="s">
        <v>103</v>
      </c>
      <c r="D3" s="8" t="s">
        <v>2</v>
      </c>
      <c r="E3" s="8" t="s">
        <v>3</v>
      </c>
      <c r="F3" s="8" t="s">
        <v>4</v>
      </c>
      <c r="G3" s="8" t="s">
        <v>13</v>
      </c>
      <c r="H3" s="8" t="s">
        <v>0</v>
      </c>
      <c r="I3" s="8" t="s">
        <v>31</v>
      </c>
      <c r="J3" s="8" t="s">
        <v>9</v>
      </c>
      <c r="K3" s="8" t="s">
        <v>11</v>
      </c>
      <c r="L3" s="8" t="s">
        <v>1</v>
      </c>
    </row>
    <row r="4" spans="1:12" ht="57" customHeight="1" x14ac:dyDescent="0.25">
      <c r="A4" s="5" t="s">
        <v>7</v>
      </c>
      <c r="B4" s="5" t="s">
        <v>14</v>
      </c>
      <c r="C4" s="14" t="s">
        <v>17</v>
      </c>
      <c r="D4" s="5" t="s">
        <v>16</v>
      </c>
      <c r="E4" s="5" t="s">
        <v>12</v>
      </c>
      <c r="F4" s="5" t="s">
        <v>12</v>
      </c>
      <c r="G4" s="5" t="s">
        <v>29</v>
      </c>
      <c r="H4" s="5" t="s">
        <v>15</v>
      </c>
      <c r="I4" s="5" t="s">
        <v>8</v>
      </c>
      <c r="J4" s="5" t="s">
        <v>10</v>
      </c>
      <c r="K4" s="5" t="s">
        <v>18</v>
      </c>
      <c r="L4" s="5" t="s">
        <v>19</v>
      </c>
    </row>
    <row r="5" spans="1:12" s="25" customFormat="1" ht="15" customHeight="1" x14ac:dyDescent="0.3">
      <c r="A5" s="26" t="s">
        <v>97</v>
      </c>
      <c r="B5" s="27"/>
      <c r="C5" s="27"/>
      <c r="D5" s="27"/>
      <c r="E5" s="27"/>
      <c r="F5" s="27"/>
      <c r="G5" s="28"/>
      <c r="H5" s="27"/>
      <c r="I5" s="27"/>
      <c r="J5" s="27"/>
      <c r="K5" s="27"/>
      <c r="L5" s="27"/>
    </row>
    <row r="6" spans="1:12" s="32" customFormat="1" ht="409.6" customHeight="1" x14ac:dyDescent="0.3">
      <c r="A6" s="23" t="s">
        <v>50</v>
      </c>
      <c r="B6" s="23" t="s">
        <v>243</v>
      </c>
      <c r="C6" s="23" t="s">
        <v>246</v>
      </c>
      <c r="D6" s="23" t="s">
        <v>244</v>
      </c>
      <c r="E6" s="45">
        <v>45336</v>
      </c>
      <c r="F6" s="45">
        <v>45399</v>
      </c>
      <c r="G6" s="52">
        <v>1479000</v>
      </c>
      <c r="H6" s="23" t="s">
        <v>32</v>
      </c>
      <c r="I6" s="23" t="s">
        <v>34</v>
      </c>
      <c r="J6" s="23" t="s">
        <v>33</v>
      </c>
      <c r="K6" s="23" t="s">
        <v>245</v>
      </c>
      <c r="L6" s="23" t="s">
        <v>45</v>
      </c>
    </row>
    <row r="7" spans="1:12" s="32" customFormat="1" ht="213" customHeight="1" x14ac:dyDescent="0.3">
      <c r="A7" s="23" t="s">
        <v>55</v>
      </c>
      <c r="B7" s="23" t="s">
        <v>78</v>
      </c>
      <c r="C7" s="23" t="s">
        <v>202</v>
      </c>
      <c r="D7" s="35" t="s">
        <v>200</v>
      </c>
      <c r="E7" s="45">
        <v>45350</v>
      </c>
      <c r="F7" s="45">
        <v>45379</v>
      </c>
      <c r="G7" s="37">
        <v>66100000</v>
      </c>
      <c r="H7" s="35" t="s">
        <v>56</v>
      </c>
      <c r="I7" s="35" t="s">
        <v>39</v>
      </c>
      <c r="J7" s="35" t="s">
        <v>44</v>
      </c>
      <c r="K7" s="35" t="s">
        <v>80</v>
      </c>
      <c r="L7" s="35" t="s">
        <v>206</v>
      </c>
    </row>
    <row r="8" spans="1:12" s="32" customFormat="1" ht="140.25" customHeight="1" x14ac:dyDescent="0.3">
      <c r="A8" s="23" t="s">
        <v>55</v>
      </c>
      <c r="B8" s="23" t="s">
        <v>78</v>
      </c>
      <c r="C8" s="23" t="s">
        <v>199</v>
      </c>
      <c r="D8" s="35" t="s">
        <v>201</v>
      </c>
      <c r="E8" s="45">
        <v>45350</v>
      </c>
      <c r="F8" s="45">
        <v>45379</v>
      </c>
      <c r="G8" s="37">
        <v>17000000</v>
      </c>
      <c r="H8" s="35" t="s">
        <v>56</v>
      </c>
      <c r="I8" s="35" t="s">
        <v>39</v>
      </c>
      <c r="J8" s="35" t="s">
        <v>158</v>
      </c>
      <c r="K8" s="35" t="s">
        <v>80</v>
      </c>
      <c r="L8" s="35" t="s">
        <v>207</v>
      </c>
    </row>
    <row r="9" spans="1:12" s="25" customFormat="1" ht="258.75" customHeight="1" x14ac:dyDescent="0.3">
      <c r="A9" s="23" t="s">
        <v>55</v>
      </c>
      <c r="B9" s="29" t="s">
        <v>149</v>
      </c>
      <c r="C9" s="23" t="s">
        <v>213</v>
      </c>
      <c r="D9" s="35" t="s">
        <v>214</v>
      </c>
      <c r="E9" s="45">
        <v>45366</v>
      </c>
      <c r="F9" s="45">
        <v>45379</v>
      </c>
      <c r="G9" s="37">
        <v>45000000</v>
      </c>
      <c r="H9" s="35" t="s">
        <v>102</v>
      </c>
      <c r="I9" s="39" t="s">
        <v>39</v>
      </c>
      <c r="J9" s="39" t="s">
        <v>44</v>
      </c>
      <c r="K9" s="35" t="s">
        <v>147</v>
      </c>
      <c r="L9" s="35" t="s">
        <v>137</v>
      </c>
    </row>
    <row r="10" spans="1:12" s="25" customFormat="1" ht="138.75" customHeight="1" x14ac:dyDescent="0.3">
      <c r="A10" s="22" t="s">
        <v>60</v>
      </c>
      <c r="B10" s="23" t="s">
        <v>59</v>
      </c>
      <c r="C10" s="22" t="s">
        <v>131</v>
      </c>
      <c r="D10" s="39" t="s">
        <v>155</v>
      </c>
      <c r="E10" s="45">
        <v>45371</v>
      </c>
      <c r="F10" s="45">
        <v>45386</v>
      </c>
      <c r="G10" s="38">
        <v>7740000</v>
      </c>
      <c r="H10" s="39" t="s">
        <v>61</v>
      </c>
      <c r="I10" s="39" t="s">
        <v>39</v>
      </c>
      <c r="J10" s="39" t="s">
        <v>33</v>
      </c>
      <c r="K10" s="39" t="s">
        <v>62</v>
      </c>
      <c r="L10" s="39" t="s">
        <v>63</v>
      </c>
    </row>
    <row r="11" spans="1:12" s="25" customFormat="1" ht="389.25" customHeight="1" x14ac:dyDescent="0.3">
      <c r="A11" s="22" t="s">
        <v>50</v>
      </c>
      <c r="B11" s="23" t="s">
        <v>52</v>
      </c>
      <c r="C11" s="43" t="s">
        <v>223</v>
      </c>
      <c r="D11" s="39" t="s">
        <v>224</v>
      </c>
      <c r="E11" s="46">
        <v>45371</v>
      </c>
      <c r="F11" s="46">
        <v>45390</v>
      </c>
      <c r="G11" s="38">
        <v>23800000</v>
      </c>
      <c r="H11" s="39" t="s">
        <v>32</v>
      </c>
      <c r="I11" s="39" t="s">
        <v>34</v>
      </c>
      <c r="J11" s="49" t="s">
        <v>33</v>
      </c>
      <c r="K11" s="39" t="s">
        <v>58</v>
      </c>
      <c r="L11" s="39" t="s">
        <v>138</v>
      </c>
    </row>
    <row r="12" spans="1:12" s="30" customFormat="1" ht="15" customHeight="1" x14ac:dyDescent="0.3">
      <c r="A12" s="26" t="s">
        <v>98</v>
      </c>
      <c r="B12" s="27"/>
      <c r="C12" s="27"/>
      <c r="D12" s="47"/>
      <c r="E12" s="47"/>
      <c r="F12" s="47"/>
      <c r="G12" s="50"/>
      <c r="H12" s="47"/>
      <c r="I12" s="47"/>
      <c r="J12" s="47"/>
      <c r="K12" s="47"/>
      <c r="L12" s="47"/>
    </row>
    <row r="13" spans="1:12" s="41" customFormat="1" ht="322.5" customHeight="1" x14ac:dyDescent="0.3">
      <c r="A13" s="35" t="s">
        <v>50</v>
      </c>
      <c r="B13" s="35" t="s">
        <v>110</v>
      </c>
      <c r="C13" s="42" t="s">
        <v>235</v>
      </c>
      <c r="D13" s="35" t="s">
        <v>215</v>
      </c>
      <c r="E13" s="45">
        <v>45429</v>
      </c>
      <c r="F13" s="45">
        <v>45440</v>
      </c>
      <c r="G13" s="37">
        <v>4600000</v>
      </c>
      <c r="H13" s="35" t="s">
        <v>32</v>
      </c>
      <c r="I13" s="35" t="s">
        <v>34</v>
      </c>
      <c r="J13" s="35" t="s">
        <v>44</v>
      </c>
      <c r="K13" s="35" t="s">
        <v>111</v>
      </c>
      <c r="L13" s="35"/>
    </row>
    <row r="14" spans="1:12" s="32" customFormat="1" ht="368.25" customHeight="1" x14ac:dyDescent="0.3">
      <c r="A14" s="23" t="s">
        <v>50</v>
      </c>
      <c r="B14" s="23" t="s">
        <v>110</v>
      </c>
      <c r="C14" s="42" t="s">
        <v>219</v>
      </c>
      <c r="D14" s="35" t="s">
        <v>215</v>
      </c>
      <c r="E14" s="45">
        <v>45429</v>
      </c>
      <c r="F14" s="45">
        <v>45440</v>
      </c>
      <c r="G14" s="37">
        <v>6000000</v>
      </c>
      <c r="H14" s="35" t="s">
        <v>32</v>
      </c>
      <c r="I14" s="35" t="s">
        <v>34</v>
      </c>
      <c r="J14" s="35" t="s">
        <v>44</v>
      </c>
      <c r="K14" s="35" t="s">
        <v>111</v>
      </c>
      <c r="L14" s="35" t="s">
        <v>211</v>
      </c>
    </row>
    <row r="15" spans="1:12" s="25" customFormat="1" ht="253.5" customHeight="1" x14ac:dyDescent="0.3">
      <c r="A15" s="22" t="s">
        <v>181</v>
      </c>
      <c r="B15" s="23" t="s">
        <v>222</v>
      </c>
      <c r="C15" s="39" t="s">
        <v>226</v>
      </c>
      <c r="D15" s="39" t="s">
        <v>190</v>
      </c>
      <c r="E15" s="45">
        <v>45432</v>
      </c>
      <c r="F15" s="45">
        <v>45453</v>
      </c>
      <c r="G15" s="38">
        <v>38700000</v>
      </c>
      <c r="H15" s="39" t="s">
        <v>102</v>
      </c>
      <c r="I15" s="39" t="s">
        <v>39</v>
      </c>
      <c r="J15" s="39" t="s">
        <v>44</v>
      </c>
      <c r="K15" s="39" t="s">
        <v>189</v>
      </c>
      <c r="L15" s="39" t="s">
        <v>208</v>
      </c>
    </row>
    <row r="16" spans="1:12" s="25" customFormat="1" ht="313.5" x14ac:dyDescent="0.3">
      <c r="A16" s="22" t="s">
        <v>38</v>
      </c>
      <c r="B16" s="23" t="s">
        <v>73</v>
      </c>
      <c r="C16" s="22" t="s">
        <v>216</v>
      </c>
      <c r="D16" s="48" t="s">
        <v>230</v>
      </c>
      <c r="E16" s="46">
        <v>45433</v>
      </c>
      <c r="F16" s="46">
        <v>45442</v>
      </c>
      <c r="G16" s="38">
        <v>7500000</v>
      </c>
      <c r="H16" s="39" t="s">
        <v>32</v>
      </c>
      <c r="I16" s="39" t="s">
        <v>34</v>
      </c>
      <c r="J16" s="39" t="s">
        <v>33</v>
      </c>
      <c r="K16" s="39" t="s">
        <v>74</v>
      </c>
      <c r="L16" s="39" t="s">
        <v>150</v>
      </c>
    </row>
    <row r="17" spans="1:12" s="25" customFormat="1" ht="132" customHeight="1" x14ac:dyDescent="0.3">
      <c r="A17" s="23" t="s">
        <v>38</v>
      </c>
      <c r="B17" s="23" t="s">
        <v>51</v>
      </c>
      <c r="C17" s="53" t="s">
        <v>247</v>
      </c>
      <c r="D17" s="39" t="s">
        <v>168</v>
      </c>
      <c r="E17" s="45">
        <v>45439</v>
      </c>
      <c r="F17" s="45">
        <v>45454</v>
      </c>
      <c r="G17" s="37">
        <v>2150000</v>
      </c>
      <c r="H17" s="35" t="s">
        <v>32</v>
      </c>
      <c r="I17" s="35" t="s">
        <v>34</v>
      </c>
      <c r="J17" s="35" t="s">
        <v>33</v>
      </c>
      <c r="K17" s="39" t="s">
        <v>35</v>
      </c>
      <c r="L17" s="39" t="s">
        <v>232</v>
      </c>
    </row>
    <row r="18" spans="1:12" s="30" customFormat="1" ht="297.75" customHeight="1" x14ac:dyDescent="0.3">
      <c r="A18" s="23" t="s">
        <v>76</v>
      </c>
      <c r="B18" s="23" t="s">
        <v>126</v>
      </c>
      <c r="C18" s="23" t="s">
        <v>100</v>
      </c>
      <c r="D18" s="35" t="s">
        <v>160</v>
      </c>
      <c r="E18" s="45">
        <v>45439</v>
      </c>
      <c r="F18" s="45">
        <v>45470</v>
      </c>
      <c r="G18" s="37">
        <v>212591000</v>
      </c>
      <c r="H18" s="35" t="s">
        <v>102</v>
      </c>
      <c r="I18" s="35" t="s">
        <v>39</v>
      </c>
      <c r="J18" s="35" t="s">
        <v>44</v>
      </c>
      <c r="K18" s="35" t="s">
        <v>77</v>
      </c>
      <c r="L18" s="35" t="s">
        <v>249</v>
      </c>
    </row>
    <row r="19" spans="1:12" s="30" customFormat="1" ht="327" customHeight="1" x14ac:dyDescent="0.3">
      <c r="A19" s="23" t="s">
        <v>76</v>
      </c>
      <c r="B19" s="23" t="s">
        <v>127</v>
      </c>
      <c r="C19" s="23" t="s">
        <v>100</v>
      </c>
      <c r="D19" s="35" t="s">
        <v>160</v>
      </c>
      <c r="E19" s="45">
        <v>45439</v>
      </c>
      <c r="F19" s="45">
        <v>45470</v>
      </c>
      <c r="G19" s="37">
        <v>139315000</v>
      </c>
      <c r="H19" s="35" t="s">
        <v>61</v>
      </c>
      <c r="I19" s="35" t="s">
        <v>39</v>
      </c>
      <c r="J19" s="35" t="s">
        <v>182</v>
      </c>
      <c r="K19" s="35" t="s">
        <v>143</v>
      </c>
      <c r="L19" s="35"/>
    </row>
    <row r="20" spans="1:12" s="30" customFormat="1" ht="161.25" customHeight="1" x14ac:dyDescent="0.3">
      <c r="A20" s="23" t="s">
        <v>42</v>
      </c>
      <c r="B20" s="23" t="s">
        <v>81</v>
      </c>
      <c r="C20" s="23" t="s">
        <v>82</v>
      </c>
      <c r="D20" s="35" t="s">
        <v>160</v>
      </c>
      <c r="E20" s="45">
        <v>45439</v>
      </c>
      <c r="F20" s="45">
        <v>45470</v>
      </c>
      <c r="G20" s="37">
        <v>31988000</v>
      </c>
      <c r="H20" s="35" t="s">
        <v>217</v>
      </c>
      <c r="I20" s="35" t="s">
        <v>39</v>
      </c>
      <c r="J20" s="35" t="s">
        <v>44</v>
      </c>
      <c r="K20" s="35" t="s">
        <v>43</v>
      </c>
      <c r="L20" s="35" t="s">
        <v>248</v>
      </c>
    </row>
    <row r="21" spans="1:12" s="25" customFormat="1" ht="157.5" customHeight="1" x14ac:dyDescent="0.3">
      <c r="A21" s="22" t="s">
        <v>60</v>
      </c>
      <c r="B21" s="23" t="s">
        <v>64</v>
      </c>
      <c r="C21" s="22" t="s">
        <v>132</v>
      </c>
      <c r="D21" s="39" t="s">
        <v>167</v>
      </c>
      <c r="E21" s="45">
        <v>45456</v>
      </c>
      <c r="F21" s="45">
        <v>45469</v>
      </c>
      <c r="G21" s="38">
        <v>18060000</v>
      </c>
      <c r="H21" s="39" t="s">
        <v>65</v>
      </c>
      <c r="I21" s="39" t="s">
        <v>39</v>
      </c>
      <c r="J21" s="39" t="s">
        <v>33</v>
      </c>
      <c r="K21" s="39" t="s">
        <v>66</v>
      </c>
      <c r="L21" s="39" t="s">
        <v>196</v>
      </c>
    </row>
    <row r="22" spans="1:12" s="30" customFormat="1" ht="318" customHeight="1" x14ac:dyDescent="0.3">
      <c r="A22" s="23" t="s">
        <v>38</v>
      </c>
      <c r="B22" s="29" t="s">
        <v>73</v>
      </c>
      <c r="C22" s="31" t="s">
        <v>154</v>
      </c>
      <c r="D22" s="35" t="s">
        <v>172</v>
      </c>
      <c r="E22" s="45">
        <v>45468</v>
      </c>
      <c r="F22" s="45">
        <v>45477</v>
      </c>
      <c r="G22" s="37">
        <v>9000000</v>
      </c>
      <c r="H22" s="35" t="s">
        <v>102</v>
      </c>
      <c r="I22" s="35" t="s">
        <v>34</v>
      </c>
      <c r="J22" s="35" t="s">
        <v>44</v>
      </c>
      <c r="K22" s="35" t="s">
        <v>139</v>
      </c>
      <c r="L22" s="35" t="s">
        <v>135</v>
      </c>
    </row>
    <row r="23" spans="1:12" s="40" customFormat="1" ht="145.5" customHeight="1" x14ac:dyDescent="0.3">
      <c r="A23" s="35" t="s">
        <v>36</v>
      </c>
      <c r="B23" s="35" t="s">
        <v>175</v>
      </c>
      <c r="C23" s="39" t="s">
        <v>191</v>
      </c>
      <c r="D23" s="39" t="s">
        <v>108</v>
      </c>
      <c r="E23" s="46">
        <v>45470</v>
      </c>
      <c r="F23" s="46">
        <v>45531</v>
      </c>
      <c r="G23" s="38">
        <v>8000000</v>
      </c>
      <c r="H23" s="39" t="s">
        <v>32</v>
      </c>
      <c r="I23" s="39" t="s">
        <v>37</v>
      </c>
      <c r="J23" s="39" t="s">
        <v>44</v>
      </c>
      <c r="K23" s="39" t="s">
        <v>180</v>
      </c>
      <c r="L23" s="39" t="s">
        <v>250</v>
      </c>
    </row>
    <row r="24" spans="1:12" s="25" customFormat="1" ht="409.5" customHeight="1" x14ac:dyDescent="0.3">
      <c r="A24" s="22" t="s">
        <v>60</v>
      </c>
      <c r="B24" s="23" t="s">
        <v>89</v>
      </c>
      <c r="C24" s="22" t="s">
        <v>90</v>
      </c>
      <c r="D24" s="39" t="s">
        <v>162</v>
      </c>
      <c r="E24" s="46">
        <v>45471</v>
      </c>
      <c r="F24" s="46">
        <v>45532</v>
      </c>
      <c r="G24" s="38">
        <v>117390000</v>
      </c>
      <c r="H24" s="39" t="s">
        <v>91</v>
      </c>
      <c r="I24" s="39" t="s">
        <v>39</v>
      </c>
      <c r="J24" s="35" t="s">
        <v>187</v>
      </c>
      <c r="K24" s="39" t="s">
        <v>62</v>
      </c>
      <c r="L24" s="39" t="s">
        <v>233</v>
      </c>
    </row>
    <row r="25" spans="1:12" s="25" customFormat="1" ht="409.6" customHeight="1" x14ac:dyDescent="0.3">
      <c r="A25" s="22" t="s">
        <v>60</v>
      </c>
      <c r="B25" s="23" t="s">
        <v>198</v>
      </c>
      <c r="C25" s="22" t="s">
        <v>90</v>
      </c>
      <c r="D25" s="39" t="s">
        <v>162</v>
      </c>
      <c r="E25" s="46">
        <v>45471</v>
      </c>
      <c r="F25" s="46">
        <v>45532</v>
      </c>
      <c r="G25" s="38">
        <v>77400000</v>
      </c>
      <c r="H25" s="39" t="s">
        <v>93</v>
      </c>
      <c r="I25" s="39" t="s">
        <v>39</v>
      </c>
      <c r="J25" s="39" t="s">
        <v>44</v>
      </c>
      <c r="K25" s="39" t="s">
        <v>66</v>
      </c>
      <c r="L25" s="39" t="s">
        <v>92</v>
      </c>
    </row>
    <row r="26" spans="1:12" s="25" customFormat="1" ht="15" customHeight="1" x14ac:dyDescent="0.3">
      <c r="A26" s="26" t="s">
        <v>99</v>
      </c>
      <c r="B26" s="27"/>
      <c r="C26" s="27"/>
      <c r="D26" s="47"/>
      <c r="E26" s="47"/>
      <c r="F26" s="47"/>
      <c r="G26" s="50"/>
      <c r="H26" s="47"/>
      <c r="I26" s="47"/>
      <c r="J26" s="47"/>
      <c r="K26" s="47"/>
      <c r="L26" s="47"/>
    </row>
    <row r="27" spans="1:12" s="51" customFormat="1" ht="408.75" customHeight="1" x14ac:dyDescent="0.25">
      <c r="A27" s="51" t="s">
        <v>236</v>
      </c>
      <c r="B27" s="51" t="s">
        <v>237</v>
      </c>
      <c r="C27" s="51" t="s">
        <v>238</v>
      </c>
      <c r="D27" s="51" t="s">
        <v>239</v>
      </c>
      <c r="E27" s="51" t="s">
        <v>241</v>
      </c>
      <c r="F27" s="51" t="s">
        <v>242</v>
      </c>
      <c r="G27" s="38">
        <v>45232750</v>
      </c>
      <c r="H27" s="51" t="s">
        <v>32</v>
      </c>
      <c r="I27" s="51" t="s">
        <v>39</v>
      </c>
      <c r="J27" s="51" t="s">
        <v>33</v>
      </c>
      <c r="K27" s="51" t="s">
        <v>240</v>
      </c>
      <c r="L27" s="51" t="s">
        <v>251</v>
      </c>
    </row>
    <row r="28" spans="1:12" s="25" customFormat="1" ht="322.5" customHeight="1" x14ac:dyDescent="0.3">
      <c r="A28" s="23" t="s">
        <v>55</v>
      </c>
      <c r="B28" s="23" t="s">
        <v>183</v>
      </c>
      <c r="C28" s="24" t="s">
        <v>152</v>
      </c>
      <c r="D28" s="39" t="s">
        <v>165</v>
      </c>
      <c r="E28" s="39" t="s">
        <v>68</v>
      </c>
      <c r="F28" s="39" t="s">
        <v>68</v>
      </c>
      <c r="G28" s="38">
        <f>2000000*4.3</f>
        <v>8600000</v>
      </c>
      <c r="H28" s="39" t="s">
        <v>32</v>
      </c>
      <c r="I28" s="39" t="s">
        <v>39</v>
      </c>
      <c r="J28" s="39" t="s">
        <v>33</v>
      </c>
      <c r="K28" s="39" t="s">
        <v>57</v>
      </c>
      <c r="L28" s="39" t="s">
        <v>252</v>
      </c>
    </row>
    <row r="29" spans="1:12" s="30" customFormat="1" ht="312.75" customHeight="1" x14ac:dyDescent="0.3">
      <c r="A29" s="23" t="s">
        <v>153</v>
      </c>
      <c r="B29" s="33" t="s">
        <v>120</v>
      </c>
      <c r="C29" s="23" t="s">
        <v>212</v>
      </c>
      <c r="D29" s="35" t="s">
        <v>171</v>
      </c>
      <c r="E29" s="35" t="s">
        <v>68</v>
      </c>
      <c r="F29" s="35" t="s">
        <v>68</v>
      </c>
      <c r="G29" s="37">
        <v>9000000</v>
      </c>
      <c r="H29" s="35" t="s">
        <v>102</v>
      </c>
      <c r="I29" s="35" t="s">
        <v>39</v>
      </c>
      <c r="J29" s="35" t="s">
        <v>44</v>
      </c>
      <c r="K29" s="35" t="s">
        <v>145</v>
      </c>
      <c r="L29" s="35" t="s">
        <v>134</v>
      </c>
    </row>
    <row r="30" spans="1:12" s="25" customFormat="1" ht="49.5" x14ac:dyDescent="0.3">
      <c r="A30" s="23" t="s">
        <v>36</v>
      </c>
      <c r="B30" s="29" t="s">
        <v>157</v>
      </c>
      <c r="C30" s="23" t="s">
        <v>177</v>
      </c>
      <c r="D30" s="35" t="s">
        <v>178</v>
      </c>
      <c r="E30" s="35" t="s">
        <v>68</v>
      </c>
      <c r="F30" s="35" t="s">
        <v>84</v>
      </c>
      <c r="G30" s="37">
        <f>4000000*4.3</f>
        <v>17200000</v>
      </c>
      <c r="H30" s="35" t="s">
        <v>32</v>
      </c>
      <c r="I30" s="35" t="s">
        <v>37</v>
      </c>
      <c r="J30" s="35" t="s">
        <v>158</v>
      </c>
      <c r="K30" s="35" t="s">
        <v>180</v>
      </c>
      <c r="L30" s="35" t="s">
        <v>179</v>
      </c>
    </row>
    <row r="31" spans="1:12" s="32" customFormat="1" ht="186" customHeight="1" x14ac:dyDescent="0.3">
      <c r="A31" s="23" t="s">
        <v>55</v>
      </c>
      <c r="B31" s="29" t="s">
        <v>109</v>
      </c>
      <c r="C31" s="23" t="s">
        <v>151</v>
      </c>
      <c r="D31" s="35" t="s">
        <v>166</v>
      </c>
      <c r="E31" s="45" t="s">
        <v>68</v>
      </c>
      <c r="F31" s="46" t="s">
        <v>68</v>
      </c>
      <c r="G31" s="37">
        <v>30000000</v>
      </c>
      <c r="H31" s="35" t="s">
        <v>102</v>
      </c>
      <c r="I31" s="35" t="s">
        <v>39</v>
      </c>
      <c r="J31" s="39" t="s">
        <v>44</v>
      </c>
      <c r="K31" s="35" t="s">
        <v>146</v>
      </c>
      <c r="L31" s="54" t="s">
        <v>253</v>
      </c>
    </row>
    <row r="32" spans="1:12" s="25" customFormat="1" ht="15" customHeight="1" x14ac:dyDescent="0.3">
      <c r="A32" s="26" t="s">
        <v>121</v>
      </c>
      <c r="B32" s="27"/>
      <c r="C32" s="27"/>
      <c r="D32" s="47"/>
      <c r="E32" s="47"/>
      <c r="F32" s="47"/>
      <c r="G32" s="50"/>
      <c r="H32" s="47"/>
      <c r="I32" s="47"/>
      <c r="J32" s="47"/>
      <c r="K32" s="47"/>
      <c r="L32" s="47"/>
    </row>
    <row r="33" spans="1:12" s="25" customFormat="1" ht="112.5" customHeight="1" x14ac:dyDescent="0.3">
      <c r="A33" s="22" t="s">
        <v>42</v>
      </c>
      <c r="B33" s="23" t="s">
        <v>41</v>
      </c>
      <c r="C33" s="22" t="s">
        <v>101</v>
      </c>
      <c r="D33" s="39" t="s">
        <v>163</v>
      </c>
      <c r="E33" s="39" t="s">
        <v>83</v>
      </c>
      <c r="F33" s="39" t="s">
        <v>84</v>
      </c>
      <c r="G33" s="38">
        <v>500000</v>
      </c>
      <c r="H33" s="39" t="s">
        <v>32</v>
      </c>
      <c r="I33" s="39" t="s">
        <v>39</v>
      </c>
      <c r="J33" s="39" t="s">
        <v>33</v>
      </c>
      <c r="K33" s="39" t="s">
        <v>94</v>
      </c>
      <c r="L33" s="39" t="s">
        <v>95</v>
      </c>
    </row>
    <row r="34" spans="1:12" s="25" customFormat="1" ht="87.75" customHeight="1" x14ac:dyDescent="0.3">
      <c r="A34" s="22" t="s">
        <v>36</v>
      </c>
      <c r="B34" s="23" t="s">
        <v>47</v>
      </c>
      <c r="C34" s="22" t="s">
        <v>48</v>
      </c>
      <c r="D34" s="39" t="s">
        <v>155</v>
      </c>
      <c r="E34" s="39" t="s">
        <v>83</v>
      </c>
      <c r="F34" s="39" t="s">
        <v>84</v>
      </c>
      <c r="G34" s="38">
        <v>1000000</v>
      </c>
      <c r="H34" s="39" t="s">
        <v>32</v>
      </c>
      <c r="I34" s="39" t="s">
        <v>37</v>
      </c>
      <c r="J34" s="39" t="s">
        <v>33</v>
      </c>
      <c r="K34" s="39" t="s">
        <v>49</v>
      </c>
      <c r="L34" s="39" t="s">
        <v>40</v>
      </c>
    </row>
    <row r="35" spans="1:12" s="30" customFormat="1" ht="97.5" customHeight="1" x14ac:dyDescent="0.3">
      <c r="A35" s="23" t="s">
        <v>36</v>
      </c>
      <c r="B35" s="23" t="s">
        <v>70</v>
      </c>
      <c r="C35" s="22" t="s">
        <v>71</v>
      </c>
      <c r="D35" s="39" t="s">
        <v>156</v>
      </c>
      <c r="E35" s="46" t="s">
        <v>83</v>
      </c>
      <c r="F35" s="46" t="s">
        <v>84</v>
      </c>
      <c r="G35" s="38">
        <f>7000000*4.3</f>
        <v>30100000</v>
      </c>
      <c r="H35" s="39" t="s">
        <v>32</v>
      </c>
      <c r="I35" s="39" t="s">
        <v>39</v>
      </c>
      <c r="J35" s="39" t="s">
        <v>33</v>
      </c>
      <c r="K35" s="39" t="s">
        <v>72</v>
      </c>
      <c r="L35" s="39" t="s">
        <v>254</v>
      </c>
    </row>
    <row r="36" spans="1:12" s="32" customFormat="1" ht="409.6" customHeight="1" x14ac:dyDescent="0.3">
      <c r="A36" s="22" t="s">
        <v>38</v>
      </c>
      <c r="B36" s="23" t="s">
        <v>130</v>
      </c>
      <c r="C36" s="22" t="s">
        <v>142</v>
      </c>
      <c r="D36" s="39" t="s">
        <v>173</v>
      </c>
      <c r="E36" s="46" t="s">
        <v>83</v>
      </c>
      <c r="F36" s="46" t="s">
        <v>84</v>
      </c>
      <c r="G36" s="38">
        <v>17200000</v>
      </c>
      <c r="H36" s="39" t="s">
        <v>102</v>
      </c>
      <c r="I36" s="39" t="s">
        <v>34</v>
      </c>
      <c r="J36" s="39" t="s">
        <v>44</v>
      </c>
      <c r="K36" s="39" t="s">
        <v>141</v>
      </c>
      <c r="L36" s="39" t="s">
        <v>148</v>
      </c>
    </row>
    <row r="37" spans="1:12" s="25" customFormat="1" ht="409.6" customHeight="1" x14ac:dyDescent="0.3">
      <c r="A37" s="22" t="s">
        <v>153</v>
      </c>
      <c r="B37" s="23" t="s">
        <v>159</v>
      </c>
      <c r="C37" s="22" t="s">
        <v>176</v>
      </c>
      <c r="D37" s="39" t="s">
        <v>155</v>
      </c>
      <c r="E37" s="46" t="s">
        <v>83</v>
      </c>
      <c r="F37" s="46" t="s">
        <v>84</v>
      </c>
      <c r="G37" s="38">
        <v>4300000</v>
      </c>
      <c r="H37" s="39" t="s">
        <v>32</v>
      </c>
      <c r="I37" s="39" t="s">
        <v>39</v>
      </c>
      <c r="J37" s="35" t="s">
        <v>33</v>
      </c>
      <c r="K37" s="39" t="s">
        <v>194</v>
      </c>
      <c r="L37" s="39" t="s">
        <v>188</v>
      </c>
    </row>
    <row r="38" spans="1:12" s="34" customFormat="1" ht="270" customHeight="1" x14ac:dyDescent="0.3">
      <c r="A38" s="35" t="s">
        <v>60</v>
      </c>
      <c r="B38" s="36" t="s">
        <v>197</v>
      </c>
      <c r="C38" s="35" t="s">
        <v>122</v>
      </c>
      <c r="D38" s="35" t="s">
        <v>161</v>
      </c>
      <c r="E38" s="35" t="s">
        <v>83</v>
      </c>
      <c r="F38" s="35" t="s">
        <v>84</v>
      </c>
      <c r="G38" s="37">
        <v>24510000</v>
      </c>
      <c r="H38" s="35" t="s">
        <v>61</v>
      </c>
      <c r="I38" s="35" t="s">
        <v>39</v>
      </c>
      <c r="J38" s="35" t="s">
        <v>203</v>
      </c>
      <c r="K38" s="35" t="s">
        <v>123</v>
      </c>
      <c r="L38" s="35" t="s">
        <v>205</v>
      </c>
    </row>
    <row r="39" spans="1:12" s="25" customFormat="1" ht="215.25" customHeight="1" x14ac:dyDescent="0.3">
      <c r="A39" s="22" t="s">
        <v>129</v>
      </c>
      <c r="B39" s="23" t="s">
        <v>184</v>
      </c>
      <c r="C39" s="22" t="s">
        <v>192</v>
      </c>
      <c r="D39" s="39" t="s">
        <v>193</v>
      </c>
      <c r="E39" s="46" t="s">
        <v>185</v>
      </c>
      <c r="F39" s="46" t="s">
        <v>185</v>
      </c>
      <c r="G39" s="38">
        <v>25800000</v>
      </c>
      <c r="H39" s="39" t="s">
        <v>32</v>
      </c>
      <c r="I39" s="39" t="s">
        <v>39</v>
      </c>
      <c r="J39" s="39" t="s">
        <v>33</v>
      </c>
      <c r="K39" s="39" t="s">
        <v>195</v>
      </c>
      <c r="L39" s="35" t="s">
        <v>204</v>
      </c>
    </row>
    <row r="40" spans="1:12" s="34" customFormat="1" ht="270" customHeight="1" x14ac:dyDescent="0.3">
      <c r="A40" s="35" t="s">
        <v>60</v>
      </c>
      <c r="B40" s="36" t="s">
        <v>197</v>
      </c>
      <c r="C40" s="35" t="s">
        <v>122</v>
      </c>
      <c r="D40" s="35" t="s">
        <v>161</v>
      </c>
      <c r="E40" s="35" t="s">
        <v>185</v>
      </c>
      <c r="F40" s="35" t="s">
        <v>185</v>
      </c>
      <c r="G40" s="37">
        <v>6500000</v>
      </c>
      <c r="H40" s="35" t="s">
        <v>61</v>
      </c>
      <c r="I40" s="35" t="s">
        <v>39</v>
      </c>
      <c r="J40" s="35" t="s">
        <v>186</v>
      </c>
      <c r="K40" s="35" t="s">
        <v>123</v>
      </c>
      <c r="L40" s="35" t="s">
        <v>61</v>
      </c>
    </row>
    <row r="41" spans="1:12" s="34" customFormat="1" ht="282.75" customHeight="1" x14ac:dyDescent="0.3">
      <c r="A41" s="35" t="s">
        <v>60</v>
      </c>
      <c r="B41" s="36" t="s">
        <v>112</v>
      </c>
      <c r="C41" s="35" t="s">
        <v>124</v>
      </c>
      <c r="D41" s="35" t="s">
        <v>161</v>
      </c>
      <c r="E41" s="35" t="s">
        <v>185</v>
      </c>
      <c r="F41" s="35" t="s">
        <v>185</v>
      </c>
      <c r="G41" s="37">
        <v>15000000</v>
      </c>
      <c r="H41" s="35" t="s">
        <v>32</v>
      </c>
      <c r="I41" s="35" t="s">
        <v>39</v>
      </c>
      <c r="J41" s="35" t="s">
        <v>158</v>
      </c>
      <c r="K41" s="35" t="s">
        <v>125</v>
      </c>
      <c r="L41" s="35" t="s">
        <v>136</v>
      </c>
    </row>
    <row r="42" spans="1:12" s="25" customFormat="1" ht="180" customHeight="1" x14ac:dyDescent="0.3">
      <c r="A42" s="22" t="s">
        <v>42</v>
      </c>
      <c r="B42" s="23" t="s">
        <v>41</v>
      </c>
      <c r="C42" s="22" t="s">
        <v>101</v>
      </c>
      <c r="D42" s="39" t="s">
        <v>163</v>
      </c>
      <c r="E42" s="46" t="s">
        <v>185</v>
      </c>
      <c r="F42" s="46" t="s">
        <v>185</v>
      </c>
      <c r="G42" s="38">
        <v>90000000</v>
      </c>
      <c r="H42" s="39" t="s">
        <v>32</v>
      </c>
      <c r="I42" s="39" t="s">
        <v>39</v>
      </c>
      <c r="J42" s="39" t="s">
        <v>33</v>
      </c>
      <c r="K42" s="39" t="s">
        <v>94</v>
      </c>
      <c r="L42" s="39" t="s">
        <v>210</v>
      </c>
    </row>
    <row r="43" spans="1:12" s="25" customFormat="1" ht="234" customHeight="1" x14ac:dyDescent="0.3">
      <c r="A43" s="22" t="s">
        <v>76</v>
      </c>
      <c r="B43" s="23" t="s">
        <v>127</v>
      </c>
      <c r="C43" s="39" t="s">
        <v>227</v>
      </c>
      <c r="D43" s="39" t="s">
        <v>160</v>
      </c>
      <c r="E43" s="46" t="s">
        <v>185</v>
      </c>
      <c r="F43" s="46" t="s">
        <v>185</v>
      </c>
      <c r="G43" s="38">
        <f>3000000*4.3</f>
        <v>12900000</v>
      </c>
      <c r="H43" s="35" t="s">
        <v>61</v>
      </c>
      <c r="I43" s="39" t="s">
        <v>39</v>
      </c>
      <c r="J43" s="39" t="s">
        <v>33</v>
      </c>
      <c r="K43" s="35" t="s">
        <v>143</v>
      </c>
      <c r="L43" s="39" t="s">
        <v>209</v>
      </c>
    </row>
    <row r="44" spans="1:12" s="25" customFormat="1" ht="212.25" customHeight="1" x14ac:dyDescent="0.3">
      <c r="A44" s="22" t="s">
        <v>129</v>
      </c>
      <c r="B44" s="23" t="s">
        <v>128</v>
      </c>
      <c r="C44" s="39" t="s">
        <v>225</v>
      </c>
      <c r="D44" s="39" t="s">
        <v>164</v>
      </c>
      <c r="E44" s="46" t="s">
        <v>140</v>
      </c>
      <c r="F44" s="46" t="s">
        <v>140</v>
      </c>
      <c r="G44" s="38">
        <v>43000000</v>
      </c>
      <c r="H44" s="39" t="s">
        <v>79</v>
      </c>
      <c r="I44" s="39" t="s">
        <v>39</v>
      </c>
      <c r="J44" s="39" t="s">
        <v>44</v>
      </c>
      <c r="K44" s="39" t="s">
        <v>144</v>
      </c>
      <c r="L44" s="39"/>
    </row>
    <row r="45" spans="1:12" s="32" customFormat="1" ht="99" customHeight="1" x14ac:dyDescent="0.3">
      <c r="A45" s="22" t="s">
        <v>129</v>
      </c>
      <c r="B45" s="23" t="s">
        <v>128</v>
      </c>
      <c r="C45" s="22" t="s">
        <v>133</v>
      </c>
      <c r="D45" s="48" t="s">
        <v>231</v>
      </c>
      <c r="E45" s="45" t="s">
        <v>140</v>
      </c>
      <c r="F45" s="45" t="s">
        <v>140</v>
      </c>
      <c r="G45" s="38">
        <v>43000000</v>
      </c>
      <c r="H45" s="39" t="s">
        <v>79</v>
      </c>
      <c r="I45" s="35" t="s">
        <v>39</v>
      </c>
      <c r="J45" s="39" t="s">
        <v>33</v>
      </c>
      <c r="K45" s="39" t="s">
        <v>144</v>
      </c>
      <c r="L45" s="39"/>
    </row>
    <row r="46" spans="1:12" s="25" customFormat="1" ht="369.75" customHeight="1" x14ac:dyDescent="0.3">
      <c r="A46" s="22" t="s">
        <v>38</v>
      </c>
      <c r="B46" s="23" t="s">
        <v>46</v>
      </c>
      <c r="C46" s="22" t="s">
        <v>96</v>
      </c>
      <c r="D46" s="22" t="s">
        <v>174</v>
      </c>
      <c r="E46" s="22" t="s">
        <v>140</v>
      </c>
      <c r="F46" s="22" t="s">
        <v>140</v>
      </c>
      <c r="G46" s="38">
        <v>2000000</v>
      </c>
      <c r="H46" s="39" t="s">
        <v>32</v>
      </c>
      <c r="I46" s="39" t="s">
        <v>34</v>
      </c>
      <c r="J46" s="39" t="s">
        <v>44</v>
      </c>
      <c r="K46" s="39" t="s">
        <v>75</v>
      </c>
      <c r="L46" s="39" t="s">
        <v>255</v>
      </c>
    </row>
    <row r="47" spans="1:12" s="25" customFormat="1" ht="17.25" x14ac:dyDescent="0.3">
      <c r="A47" s="26" t="s">
        <v>218</v>
      </c>
      <c r="B47" s="27"/>
      <c r="C47" s="27"/>
      <c r="D47" s="27"/>
      <c r="E47" s="27"/>
      <c r="F47" s="27"/>
      <c r="G47" s="50"/>
      <c r="H47" s="47"/>
      <c r="I47" s="47"/>
      <c r="J47" s="47"/>
      <c r="K47" s="47"/>
      <c r="L47" s="47"/>
    </row>
    <row r="48" spans="1:12" s="25" customFormat="1" ht="193.5" customHeight="1" x14ac:dyDescent="0.3">
      <c r="A48" s="22" t="s">
        <v>38</v>
      </c>
      <c r="B48" s="23" t="s">
        <v>105</v>
      </c>
      <c r="C48" s="22" t="s">
        <v>106</v>
      </c>
      <c r="D48" s="22" t="s">
        <v>169</v>
      </c>
      <c r="E48" s="44" t="s">
        <v>220</v>
      </c>
      <c r="F48" s="44" t="s">
        <v>221</v>
      </c>
      <c r="G48" s="38">
        <v>4300000</v>
      </c>
      <c r="H48" s="39" t="s">
        <v>32</v>
      </c>
      <c r="I48" s="39" t="s">
        <v>34</v>
      </c>
      <c r="J48" s="39" t="s">
        <v>33</v>
      </c>
      <c r="K48" s="39" t="s">
        <v>107</v>
      </c>
      <c r="L48" s="39" t="s">
        <v>45</v>
      </c>
    </row>
    <row r="49" spans="1:14" s="25" customFormat="1" ht="49.5" x14ac:dyDescent="0.3">
      <c r="A49" s="22" t="s">
        <v>36</v>
      </c>
      <c r="B49" s="23" t="s">
        <v>67</v>
      </c>
      <c r="C49" s="22" t="s">
        <v>53</v>
      </c>
      <c r="D49" s="22" t="s">
        <v>170</v>
      </c>
      <c r="E49" s="45" t="s">
        <v>220</v>
      </c>
      <c r="F49" s="45" t="s">
        <v>221</v>
      </c>
      <c r="G49" s="38">
        <f>21500000*4.3</f>
        <v>92450000</v>
      </c>
      <c r="H49" s="39" t="s">
        <v>32</v>
      </c>
      <c r="I49" s="39" t="s">
        <v>39</v>
      </c>
      <c r="J49" s="39" t="s">
        <v>44</v>
      </c>
      <c r="K49" s="39" t="s">
        <v>69</v>
      </c>
      <c r="L49" s="39" t="s">
        <v>54</v>
      </c>
    </row>
    <row r="50" spans="1:14" s="25" customFormat="1" ht="346.5" customHeight="1" x14ac:dyDescent="0.3">
      <c r="A50" s="22" t="s">
        <v>86</v>
      </c>
      <c r="B50" s="23" t="s">
        <v>85</v>
      </c>
      <c r="C50" s="39" t="s">
        <v>234</v>
      </c>
      <c r="D50" s="39" t="s">
        <v>228</v>
      </c>
      <c r="E50" s="46" t="s">
        <v>229</v>
      </c>
      <c r="F50" s="46" t="s">
        <v>229</v>
      </c>
      <c r="G50" s="38">
        <v>47000000</v>
      </c>
      <c r="H50" s="39" t="s">
        <v>87</v>
      </c>
      <c r="I50" s="39" t="s">
        <v>39</v>
      </c>
      <c r="J50" s="39" t="s">
        <v>44</v>
      </c>
      <c r="K50" s="39" t="s">
        <v>88</v>
      </c>
      <c r="L50" s="39" t="s">
        <v>256</v>
      </c>
    </row>
    <row r="51" spans="1:14" s="15" customFormat="1" ht="42.75" customHeight="1" x14ac:dyDescent="0.25">
      <c r="A51" s="20" t="s">
        <v>104</v>
      </c>
      <c r="B51" s="20"/>
      <c r="C51" s="20"/>
      <c r="D51" s="20"/>
      <c r="E51" s="20"/>
      <c r="F51" s="20"/>
      <c r="G51" s="20"/>
      <c r="H51" s="20"/>
      <c r="I51" s="20"/>
      <c r="J51" s="20"/>
      <c r="K51" s="20"/>
      <c r="L51" s="20"/>
    </row>
    <row r="52" spans="1:14" ht="15" customHeight="1" x14ac:dyDescent="0.25">
      <c r="A52" s="20" t="s">
        <v>116</v>
      </c>
      <c r="B52" s="20"/>
      <c r="C52" s="20"/>
      <c r="D52" s="20"/>
      <c r="E52" s="20"/>
      <c r="F52" s="20"/>
      <c r="G52" s="20"/>
      <c r="H52" s="20"/>
      <c r="I52" s="20"/>
      <c r="J52" s="20"/>
      <c r="K52" s="20"/>
      <c r="L52" s="20"/>
    </row>
    <row r="53" spans="1:14" x14ac:dyDescent="0.25">
      <c r="A53" s="21" t="s">
        <v>113</v>
      </c>
      <c r="B53" s="21" t="s">
        <v>117</v>
      </c>
      <c r="C53" s="21"/>
      <c r="D53" s="21"/>
      <c r="E53" s="21"/>
      <c r="F53" s="21"/>
      <c r="G53" s="21"/>
      <c r="H53" s="21"/>
      <c r="I53" s="21"/>
      <c r="J53" s="21"/>
      <c r="K53" s="21"/>
      <c r="L53" s="21"/>
    </row>
    <row r="54" spans="1:14" ht="30" x14ac:dyDescent="0.25">
      <c r="A54" s="21" t="s">
        <v>114</v>
      </c>
      <c r="B54" s="21" t="s">
        <v>118</v>
      </c>
      <c r="C54" s="21"/>
      <c r="D54" s="21"/>
      <c r="E54" s="21"/>
      <c r="F54" s="21"/>
      <c r="G54" s="21"/>
      <c r="H54" s="21"/>
      <c r="I54" s="21"/>
      <c r="J54" s="21"/>
      <c r="K54" s="21"/>
      <c r="L54" s="21"/>
    </row>
    <row r="55" spans="1:14" ht="30" x14ac:dyDescent="0.25">
      <c r="A55" s="11" t="s">
        <v>115</v>
      </c>
      <c r="B55" s="11" t="s">
        <v>119</v>
      </c>
      <c r="C55" s="11"/>
      <c r="D55" s="11"/>
      <c r="E55" s="11"/>
      <c r="F55" s="11"/>
      <c r="G55" s="11"/>
      <c r="H55" s="11"/>
      <c r="I55" s="11"/>
      <c r="J55" s="11"/>
      <c r="K55" s="11"/>
      <c r="L55" s="11"/>
      <c r="M55" s="17"/>
      <c r="N55" s="17"/>
    </row>
    <row r="56" spans="1:14" x14ac:dyDescent="0.25">
      <c r="A56" s="11"/>
      <c r="B56" s="11"/>
      <c r="C56" s="11"/>
      <c r="D56" s="11"/>
      <c r="E56" s="11"/>
      <c r="F56" s="11"/>
      <c r="G56" s="11"/>
      <c r="H56" s="11"/>
      <c r="I56" s="11"/>
      <c r="J56" s="11"/>
      <c r="K56" s="11"/>
      <c r="L56" s="11"/>
    </row>
    <row r="57" spans="1:14" x14ac:dyDescent="0.25">
      <c r="A57" s="11"/>
      <c r="B57" s="11"/>
      <c r="C57" s="11"/>
      <c r="D57" s="11"/>
      <c r="E57" s="11"/>
      <c r="F57" s="11"/>
      <c r="G57" s="11"/>
      <c r="H57" s="11"/>
      <c r="I57" s="11"/>
      <c r="J57" s="11"/>
      <c r="K57" s="11"/>
      <c r="L57" s="11"/>
    </row>
    <row r="58" spans="1:14" x14ac:dyDescent="0.25">
      <c r="A58" s="11"/>
      <c r="B58" s="11"/>
      <c r="C58" s="16"/>
      <c r="D58" s="17"/>
      <c r="E58" s="17"/>
      <c r="F58" s="17"/>
      <c r="G58" s="17"/>
      <c r="H58" s="17"/>
      <c r="I58" s="18"/>
      <c r="J58" s="17"/>
      <c r="K58" s="17"/>
      <c r="L58" s="17"/>
    </row>
    <row r="59" spans="1:14" x14ac:dyDescent="0.25">
      <c r="A59" s="11"/>
      <c r="B59" s="11"/>
      <c r="C59" s="11"/>
      <c r="D59" s="11"/>
      <c r="E59" s="11"/>
      <c r="F59" s="11"/>
      <c r="G59" s="11"/>
      <c r="H59" s="11"/>
      <c r="I59" s="11"/>
      <c r="J59" s="11"/>
      <c r="K59" s="11"/>
      <c r="L59" s="11"/>
    </row>
    <row r="60" spans="1:14" x14ac:dyDescent="0.25">
      <c r="A60" s="11"/>
      <c r="B60" s="11"/>
      <c r="C60" s="11"/>
      <c r="D60" s="11"/>
      <c r="E60" s="11"/>
      <c r="F60" s="11"/>
      <c r="G60" s="11"/>
      <c r="H60" s="11"/>
      <c r="I60" s="11"/>
      <c r="J60" s="11"/>
      <c r="K60" s="11"/>
      <c r="L60" s="11"/>
    </row>
    <row r="61" spans="1:14" x14ac:dyDescent="0.25">
      <c r="A61" s="11"/>
      <c r="B61" s="11"/>
      <c r="C61" s="11"/>
      <c r="D61" s="11"/>
      <c r="E61" s="11"/>
      <c r="F61" s="11"/>
      <c r="G61" s="11"/>
      <c r="H61" s="11"/>
      <c r="I61" s="11"/>
      <c r="J61" s="11"/>
      <c r="K61" s="11"/>
      <c r="L61" s="11"/>
    </row>
    <row r="62" spans="1:14" x14ac:dyDescent="0.25">
      <c r="A62" s="11"/>
      <c r="B62" s="11"/>
      <c r="C62" s="11"/>
      <c r="D62" s="11"/>
      <c r="E62" s="11"/>
      <c r="F62" s="11"/>
      <c r="G62" s="11"/>
      <c r="H62" s="11"/>
      <c r="I62" s="11"/>
      <c r="J62" s="11"/>
      <c r="K62" s="11"/>
      <c r="L62" s="11"/>
    </row>
    <row r="63" spans="1:14" x14ac:dyDescent="0.25">
      <c r="A63" s="11"/>
      <c r="B63" s="11"/>
      <c r="C63" s="11"/>
      <c r="D63" s="11"/>
      <c r="E63" s="11"/>
      <c r="F63" s="11"/>
      <c r="G63" s="11"/>
      <c r="H63" s="11"/>
      <c r="I63" s="11"/>
      <c r="J63" s="11"/>
      <c r="K63" s="11"/>
      <c r="L63" s="11"/>
    </row>
    <row r="64" spans="1:14"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G66" s="19"/>
    </row>
  </sheetData>
  <pageMargins left="0.51181102362204722" right="0.51181102362204722" top="0.35433070866141736" bottom="0.19685039370078741" header="0.31496062992125984" footer="0.31496062992125984"/>
  <pageSetup paperSize="8" scale="32" fitToHeight="0" orientation="landscape" r:id="rId1"/>
  <rowBreaks count="4" manualBreakCount="4">
    <brk id="14" max="11" man="1"/>
    <brk id="23" max="11" man="1"/>
    <brk id="31" max="11" man="1"/>
    <brk id="42" max="11"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C9" sqref="C9"/>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2024-03-05T09:35:37Z</dcterms:modified>
</cp:coreProperties>
</file>